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4535" windowHeight="12165"/>
  </bookViews>
  <sheets>
    <sheet name="K29+031.206-K31+284.541段结算汇总表" sheetId="1" r:id="rId1"/>
  </sheets>
  <externalReferences>
    <externalReference r:id="rId2"/>
  </externalReferences>
  <definedNames>
    <definedName name="bxjs">ROUND(EVALUATE([1]工程明细!$H1),2)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<sst xmlns="http://schemas.openxmlformats.org/spreadsheetml/2006/main" count="94" uniqueCount="62">
  <si>
    <t>S252兴山县界牌垭至温家垭段路基路面公路工程(K29+031.206-K31+284.541段)</t>
  </si>
  <si>
    <t>序号</t>
  </si>
  <si>
    <t>项目名称</t>
  </si>
  <si>
    <t>项目特征描述</t>
  </si>
  <si>
    <t>计量单位</t>
  </si>
  <si>
    <t>计算规则</t>
  </si>
  <si>
    <t>暂估工程量</t>
  </si>
  <si>
    <t>综合单价(元)</t>
  </si>
  <si>
    <t>合价（元）</t>
  </si>
  <si>
    <t>备注</t>
  </si>
  <si>
    <t>挖一般土方</t>
  </si>
  <si>
    <t>土方开挖、装车、1km以内运输、卸置及推平（不含消纳费，如发生据实结算）土质类别自行考虑。</t>
  </si>
  <si>
    <t>m3</t>
  </si>
  <si>
    <t>按甲方认可的天然密实体积计算</t>
  </si>
  <si>
    <t>挖一般石方</t>
  </si>
  <si>
    <t>石方凿除、开挖、装车、1km以内运输、卸置及推平（不含消纳费，如发生据实结算）土质类别自行考虑。</t>
  </si>
  <si>
    <t>碎石摊铺</t>
  </si>
  <si>
    <t>摊铺、找平，分层夯实等全部工作内容。15cm厚</t>
  </si>
  <si>
    <t>m2</t>
  </si>
  <si>
    <t>按图示设计以面积计算</t>
  </si>
  <si>
    <t>外购碎石</t>
  </si>
  <si>
    <t>水泥稳定碎(砾）石
水泥含量（5%）</t>
  </si>
  <si>
    <t>1、清理基底、机械摊铺混合料，整形，碾压，初期养护, 人工配合摊铺、修边等全部工作内容。
2、18cm厚</t>
  </si>
  <si>
    <t>水泥稳定碎(砾）石
水泥含量（4.5%）</t>
  </si>
  <si>
    <t>水泥稳定碎(砾）石</t>
  </si>
  <si>
    <t>自购水稳层</t>
  </si>
  <si>
    <t>C20砼路肩</t>
  </si>
  <si>
    <t>混凝土浇筑、振捣、养护、砼试块制作养护送检等全部工作内容</t>
  </si>
  <si>
    <t>按设计图示尺寸以体积计算</t>
  </si>
  <si>
    <t>浆砌块料</t>
  </si>
  <si>
    <t>选修石料挖装运，刷坡，搭拆脚手架、反虑层铺设，变形缝、泄水管设置，勾缝，养生等全部工作内容</t>
  </si>
  <si>
    <t>排水沟、截水沟</t>
  </si>
  <si>
    <t>模板制作、安装、拆除、堆放、运输及清理模内杂物、混凝土浇筑、振捣、养护、砼试块制作养护送检等全部工作内容</t>
  </si>
  <si>
    <t>m</t>
  </si>
  <si>
    <t>按设计图示尺寸以长度计算</t>
  </si>
  <si>
    <t>挖沟槽土方</t>
  </si>
  <si>
    <t>回填方</t>
  </si>
  <si>
    <t>分层填筑、夯实、碾压、平整</t>
  </si>
  <si>
    <t>按压实后密实体积计算</t>
  </si>
  <si>
    <t>余方弃置</t>
  </si>
  <si>
    <t>1.废弃料品种:挖方外运增运距
2.运距:6km
3.不含消纳费</t>
  </si>
  <si>
    <t>砌筑井</t>
  </si>
  <si>
    <t>砖砌雨水检查井全部工作内容</t>
  </si>
  <si>
    <t>座</t>
  </si>
  <si>
    <t>按设计图示尺寸以座计算</t>
  </si>
  <si>
    <t>混凝土井</t>
  </si>
  <si>
    <t>C20商品混凝土检查井全部工作内容</t>
  </si>
  <si>
    <t>对车行道下排水检查井进行加固处理检查、井加固等全部工作内容</t>
  </si>
  <si>
    <t>零星砌砖</t>
  </si>
  <si>
    <t>基层清理、砂浆搅拌、运输、砌筑、勾（刮）缝、铁件、配合试块制作等全部工作内容</t>
  </si>
  <si>
    <t>管道包封</t>
  </si>
  <si>
    <t>边坡回填</t>
  </si>
  <si>
    <t>景观平台边坡回填
1.密实度要求:夯实、整形
2.填方材料品种:一、二类土
3.运距：15KM以内</t>
  </si>
  <si>
    <t>m³</t>
  </si>
  <si>
    <t>石渣回填</t>
  </si>
  <si>
    <t>软基处理
1.石渣回填
2.压实度不小于路基第二区</t>
  </si>
  <si>
    <t>采购石渣</t>
  </si>
  <si>
    <t>总  计</t>
  </si>
  <si>
    <t>注：1、以上价格包含税金9％，付款时请开具增值税专用发票。
2、土石方工程乙方负责与市政、路政、交通等行政部门的沟通与协调，运输车辆及司机必须持有合法证件。运输过程中需对车辆货箱进行全面遮盖，车辆要适量装载，由于土石方运输而造成的泄露、遗撒、污染路面、罚款、交通事故由乙方承担一切责任及损失。
3、清单内交由分包方使用的甲供材料不得超过定额消耗量，超过部分劳务结算时全额扣除。甲方提供钢筋、混凝土其他材料由乙方提供。清单价中如有甲供材料，结算时据实扣除。                                                                                                                                                                                                                                                                                                          
4、食宿：乙方负责生活区内食宿。甲方可提供场地供乙方建设生活区，含临建混凝土。                                                                                                                                                                                                                                                                        5、工程量暂定，不作为最终结算支付的依据，最终结算以乙方实际完成经甲方验收合格并得到业主计量及最终审计确认后的工程数量为准，结算时据实调整（包干项目除外），计算规则按照本清单计算规则及《建设工程工程量清单计价规范》（GB50500-2013）执行，不因数量的增减而作任何费用调整；                                                                                                                                                        6、本报价包括但不限于完成本项目的人工费、材料费（除甲供材）、机械费、管理费、措施费（含安全文明施工费）、规费、利润、税金等一切费用并考虑风险因素。费用含安全防护用品、消防器材、作业临建设施制作及安装、扬尘治理、裸土覆盖、垃圾清运、道路冲洗、材料保管、材料上下车、场区内转运、商业保险、试件磨具、试件制作及配合送检、检测。                                                                                                                                        7、承包模式：包工、包料（除甲供材)、包辅材、包周转、包质量、包安全、包文明施工、包进度。安全要求：符合省市主要部门及公司相关要求。                                                                                                   
8、付款方式：甲方隔月向乙方支付核定进度款的60%，项目竣工验收并完成结算审计支付审计金额的90%，剩余10%作为工程质保金，缺陷责任期1年后退还。缺陷责任期1年，质保金退还不能免除保修责任。</t>
  </si>
  <si>
    <t>报价单位（盖章）：</t>
  </si>
  <si>
    <t>联系电话：</t>
  </si>
  <si>
    <t>附：营业执照、资质证书、安全生产许可证（如有）</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</si>
</sst>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27">
    <font>
      <sz val="9"/>
      <color theme="1"/>
      <name val="??"/>
      <charset val="134"/>
      <scheme val="minor"/>
    </font>
    <font>
      <sz val="9"/>
      <color theme="1"/>
      <name val="宋体"/>
      <charset val="134"/>
    </font>
    <font>
      <b/>
      <sz val="9"/>
      <color theme="1"/>
      <name val="宋体"/>
      <charset val="134"/>
    </font>
    <font>
      <b/>
      <sz val="14"/>
      <name val="宋体"/>
      <charset val="134"/>
    </font>
    <font>
      <sz val="10"/>
      <name val="宋体"/>
      <charset val="134"/>
    </font>
    <font>
      <sz val="12"/>
      <color theme="1"/>
      <name val="宋体"/>
      <charset val="134"/>
    </font>
    <font>
      <sz val="11"/>
      <color theme="1"/>
      <name val="??"/>
      <charset val="134"/>
      <scheme val="minor"/>
    </font>
    <font>
      <u/>
      <sz val="11"/>
      <color rgb="FF0000FF"/>
      <name val="??"/>
      <charset val="0"/>
      <scheme val="minor"/>
    </font>
    <font>
      <u/>
      <sz val="11"/>
      <color rgb="FF800080"/>
      <name val="??"/>
      <charset val="0"/>
      <scheme val="minor"/>
    </font>
    <font>
      <sz val="11"/>
      <color rgb="FFFF0000"/>
      <name val="??"/>
      <charset val="0"/>
      <scheme val="minor"/>
    </font>
    <font>
      <b/>
      <sz val="18"/>
      <color theme="3"/>
      <name val="??"/>
      <charset val="134"/>
      <scheme val="minor"/>
    </font>
    <font>
      <i/>
      <sz val="11"/>
      <color rgb="FF7F7F7F"/>
      <name val="??"/>
      <charset val="0"/>
      <scheme val="minor"/>
    </font>
    <font>
      <b/>
      <sz val="15"/>
      <color theme="3"/>
      <name val="??"/>
      <charset val="134"/>
      <scheme val="minor"/>
    </font>
    <font>
      <b/>
      <sz val="13"/>
      <color theme="3"/>
      <name val="??"/>
      <charset val="134"/>
      <scheme val="minor"/>
    </font>
    <font>
      <b/>
      <sz val="11"/>
      <color theme="3"/>
      <name val="??"/>
      <charset val="134"/>
      <scheme val="minor"/>
    </font>
    <font>
      <sz val="11"/>
      <color rgb="FF3F3F76"/>
      <name val="??"/>
      <charset val="0"/>
      <scheme val="minor"/>
    </font>
    <font>
      <b/>
      <sz val="11"/>
      <color rgb="FF3F3F3F"/>
      <name val="??"/>
      <charset val="0"/>
      <scheme val="minor"/>
    </font>
    <font>
      <b/>
      <sz val="11"/>
      <color rgb="FFFA7D00"/>
      <name val="??"/>
      <charset val="0"/>
      <scheme val="minor"/>
    </font>
    <font>
      <b/>
      <sz val="11"/>
      <color rgb="FFFFFFFF"/>
      <name val="??"/>
      <charset val="0"/>
      <scheme val="minor"/>
    </font>
    <font>
      <sz val="11"/>
      <color rgb="FFFA7D00"/>
      <name val="??"/>
      <charset val="0"/>
      <scheme val="minor"/>
    </font>
    <font>
      <b/>
      <sz val="11"/>
      <color theme="1"/>
      <name val="??"/>
      <charset val="0"/>
      <scheme val="minor"/>
    </font>
    <font>
      <sz val="11"/>
      <color rgb="FF006100"/>
      <name val="??"/>
      <charset val="0"/>
      <scheme val="minor"/>
    </font>
    <font>
      <sz val="11"/>
      <color rgb="FF9C0006"/>
      <name val="??"/>
      <charset val="0"/>
      <scheme val="minor"/>
    </font>
    <font>
      <sz val="11"/>
      <color rgb="FF9C6500"/>
      <name val="??"/>
      <charset val="0"/>
      <scheme val="minor"/>
    </font>
    <font>
      <sz val="11"/>
      <color theme="0"/>
      <name val="??"/>
      <charset val="0"/>
      <scheme val="minor"/>
    </font>
    <font>
      <sz val="11"/>
      <color theme="1"/>
      <name val="??"/>
      <charset val="0"/>
      <scheme val="minor"/>
    </font>
    <font>
      <sz val="10"/>
      <name val="Helv"/>
      <charset val="134"/>
    </font>
  </fonts>
  <fills count="34">
    <fill>
      <patternFill patternType="none"/>
    </fill>
    <fill>
      <patternFill patternType="gray125"/>
    </fill>
    <fill>
      <patternFill patternType="solid">
        <fgColor indexed="9"/>
        <bgColor indexed="1"/>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3" borderId="5"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6"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4" borderId="8" applyNumberFormat="0" applyAlignment="0" applyProtection="0">
      <alignment vertical="center"/>
    </xf>
    <xf numFmtId="0" fontId="16" fillId="5" borderId="9" applyNumberFormat="0" applyAlignment="0" applyProtection="0">
      <alignment vertical="center"/>
    </xf>
    <xf numFmtId="0" fontId="17" fillId="5" borderId="8" applyNumberFormat="0" applyAlignment="0" applyProtection="0">
      <alignment vertical="center"/>
    </xf>
    <xf numFmtId="0" fontId="18" fillId="6" borderId="10" applyNumberFormat="0" applyAlignment="0" applyProtection="0">
      <alignment vertical="center"/>
    </xf>
    <xf numFmtId="0" fontId="19" fillId="0" borderId="11" applyNumberFormat="0" applyFill="0" applyAlignment="0" applyProtection="0">
      <alignment vertical="center"/>
    </xf>
    <xf numFmtId="0" fontId="20" fillId="0" borderId="12" applyNumberFormat="0" applyFill="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5" fillId="12" borderId="0" applyNumberFormat="0" applyBorder="0" applyAlignment="0" applyProtection="0">
      <alignment vertical="center"/>
    </xf>
    <xf numFmtId="0" fontId="24" fillId="13" borderId="0" applyNumberFormat="0" applyBorder="0" applyAlignment="0" applyProtection="0">
      <alignment vertical="center"/>
    </xf>
    <xf numFmtId="0" fontId="24" fillId="14" borderId="0" applyNumberFormat="0" applyBorder="0" applyAlignment="0" applyProtection="0">
      <alignment vertical="center"/>
    </xf>
    <xf numFmtId="0" fontId="25" fillId="15" borderId="0" applyNumberFormat="0" applyBorder="0" applyAlignment="0" applyProtection="0">
      <alignment vertical="center"/>
    </xf>
    <xf numFmtId="0" fontId="25" fillId="16" borderId="0" applyNumberFormat="0" applyBorder="0" applyAlignment="0" applyProtection="0">
      <alignment vertical="center"/>
    </xf>
    <xf numFmtId="0" fontId="24" fillId="17" borderId="0" applyNumberFormat="0" applyBorder="0" applyAlignment="0" applyProtection="0">
      <alignment vertical="center"/>
    </xf>
    <xf numFmtId="0" fontId="24" fillId="18"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4" fillId="21" borderId="0" applyNumberFormat="0" applyBorder="0" applyAlignment="0" applyProtection="0">
      <alignment vertical="center"/>
    </xf>
    <xf numFmtId="0" fontId="24" fillId="22" borderId="0" applyNumberFormat="0" applyBorder="0" applyAlignment="0" applyProtection="0">
      <alignment vertical="center"/>
    </xf>
    <xf numFmtId="0" fontId="25" fillId="23" borderId="0" applyNumberFormat="0" applyBorder="0" applyAlignment="0" applyProtection="0">
      <alignment vertical="center"/>
    </xf>
    <xf numFmtId="0" fontId="25" fillId="24" borderId="0" applyNumberFormat="0" applyBorder="0" applyAlignment="0" applyProtection="0">
      <alignment vertical="center"/>
    </xf>
    <xf numFmtId="0" fontId="24" fillId="25" borderId="0" applyNumberFormat="0" applyBorder="0" applyAlignment="0" applyProtection="0">
      <alignment vertical="center"/>
    </xf>
    <xf numFmtId="0" fontId="24" fillId="26" borderId="0" applyNumberFormat="0" applyBorder="0" applyAlignment="0" applyProtection="0">
      <alignment vertical="center"/>
    </xf>
    <xf numFmtId="0" fontId="25" fillId="27" borderId="0" applyNumberFormat="0" applyBorder="0" applyAlignment="0" applyProtection="0">
      <alignment vertical="center"/>
    </xf>
    <xf numFmtId="0" fontId="25" fillId="28" borderId="0" applyNumberFormat="0" applyBorder="0" applyAlignment="0" applyProtection="0">
      <alignment vertical="center"/>
    </xf>
    <xf numFmtId="0" fontId="24" fillId="29" borderId="0" applyNumberFormat="0" applyBorder="0" applyAlignment="0" applyProtection="0">
      <alignment vertical="center"/>
    </xf>
    <xf numFmtId="0" fontId="24" fillId="30" borderId="0" applyNumberFormat="0" applyBorder="0" applyAlignment="0" applyProtection="0">
      <alignment vertical="center"/>
    </xf>
    <xf numFmtId="0" fontId="25" fillId="31" borderId="0" applyNumberFormat="0" applyBorder="0" applyAlignment="0" applyProtection="0">
      <alignment vertical="center"/>
    </xf>
    <xf numFmtId="0" fontId="25" fillId="32" borderId="0" applyNumberFormat="0" applyBorder="0" applyAlignment="0" applyProtection="0">
      <alignment vertical="center"/>
    </xf>
    <xf numFmtId="0" fontId="24" fillId="33" borderId="0" applyNumberFormat="0" applyBorder="0" applyAlignment="0" applyProtection="0">
      <alignment vertical="center"/>
    </xf>
    <xf numFmtId="0" fontId="0" fillId="0" borderId="0"/>
    <xf numFmtId="0" fontId="26" fillId="0" borderId="0"/>
  </cellStyleXfs>
  <cellXfs count="24">
    <xf numFmtId="0" fontId="0" fillId="0" borderId="0" xfId="49"/>
    <xf numFmtId="0" fontId="1" fillId="0" borderId="0" xfId="49" applyFont="1" applyFill="1" applyAlignment="1"/>
    <xf numFmtId="0" fontId="1" fillId="0" borderId="0" xfId="49" applyFont="1" applyFill="1"/>
    <xf numFmtId="0" fontId="2" fillId="0" borderId="0" xfId="49" applyFont="1" applyFill="1"/>
    <xf numFmtId="0" fontId="1" fillId="0" borderId="0" xfId="49" applyFont="1" applyFill="1" applyAlignment="1">
      <alignment horizontal="center"/>
    </xf>
    <xf numFmtId="0" fontId="1" fillId="0" borderId="0" xfId="49" applyFont="1" applyFill="1" applyAlignment="1">
      <alignment horizontal="left"/>
    </xf>
    <xf numFmtId="0" fontId="1" fillId="0" borderId="0" xfId="49" applyFont="1" applyFill="1" applyAlignment="1">
      <alignment horizontal="center" wrapText="1"/>
    </xf>
    <xf numFmtId="176" fontId="1" fillId="0" borderId="0" xfId="49" applyNumberFormat="1" applyFont="1" applyFill="1" applyAlignment="1">
      <alignment horizontal="center"/>
    </xf>
    <xf numFmtId="0" fontId="3" fillId="0" borderId="0" xfId="49" applyFont="1" applyFill="1" applyAlignment="1">
      <alignment horizontal="center" vertical="center" wrapText="1"/>
    </xf>
    <xf numFmtId="0" fontId="3" fillId="0" borderId="0" xfId="49" applyFont="1" applyFill="1" applyAlignment="1">
      <alignment horizontal="left" vertical="center" wrapText="1"/>
    </xf>
    <xf numFmtId="176" fontId="3" fillId="0" borderId="0" xfId="49" applyNumberFormat="1" applyFont="1" applyFill="1" applyAlignment="1">
      <alignment horizontal="center" vertical="center" wrapText="1"/>
    </xf>
    <xf numFmtId="0" fontId="4" fillId="2" borderId="1" xfId="49" applyFont="1" applyFill="1" applyBorder="1" applyAlignment="1" applyProtection="1">
      <alignment horizontal="center" vertical="center" wrapText="1"/>
    </xf>
    <xf numFmtId="0" fontId="4" fillId="2" borderId="1" xfId="49" applyFont="1" applyFill="1" applyBorder="1" applyAlignment="1" applyProtection="1">
      <alignment horizontal="left" vertical="center" wrapText="1"/>
    </xf>
    <xf numFmtId="0" fontId="4" fillId="2" borderId="2" xfId="49" applyFont="1" applyFill="1" applyBorder="1" applyAlignment="1" applyProtection="1">
      <alignment horizontal="center" vertical="center" wrapText="1"/>
    </xf>
    <xf numFmtId="0" fontId="4" fillId="2" borderId="3" xfId="49" applyFont="1" applyFill="1" applyBorder="1" applyAlignment="1" applyProtection="1">
      <alignment horizontal="center" vertical="center" wrapText="1"/>
    </xf>
    <xf numFmtId="0" fontId="4" fillId="2" borderId="4" xfId="49" applyFont="1" applyFill="1" applyBorder="1" applyAlignment="1" applyProtection="1">
      <alignment horizontal="center" vertical="center" wrapText="1"/>
    </xf>
    <xf numFmtId="0" fontId="4" fillId="2" borderId="2" xfId="49" applyFont="1" applyFill="1" applyBorder="1" applyAlignment="1" applyProtection="1">
      <alignment horizontal="left" vertical="top" wrapText="1"/>
    </xf>
    <xf numFmtId="0" fontId="4" fillId="2" borderId="3" xfId="49" applyFont="1" applyFill="1" applyBorder="1" applyAlignment="1" applyProtection="1">
      <alignment horizontal="left" vertical="top" wrapText="1"/>
    </xf>
    <xf numFmtId="0" fontId="5" fillId="0" borderId="0" xfId="0" applyFont="1" applyFill="1" applyAlignment="1">
      <alignment horizontal="center" vertical="center"/>
    </xf>
    <xf numFmtId="0" fontId="5" fillId="0" borderId="0" xfId="0" applyFont="1" applyFill="1" applyAlignment="1"/>
    <xf numFmtId="0" fontId="5" fillId="0" borderId="0" xfId="0" applyFont="1" applyFill="1" applyAlignment="1">
      <alignment horizontal="left" vertical="center"/>
    </xf>
    <xf numFmtId="0" fontId="5" fillId="0" borderId="0" xfId="0" applyFont="1" applyFill="1" applyAlignment="1">
      <alignment vertical="center"/>
    </xf>
    <xf numFmtId="0" fontId="4" fillId="2" borderId="4" xfId="49" applyFont="1" applyFill="1" applyBorder="1" applyAlignment="1" applyProtection="1">
      <alignment horizontal="left" vertical="top" wrapText="1"/>
    </xf>
    <xf numFmtId="0" fontId="5" fillId="0" borderId="0" xfId="0" applyFont="1" applyFill="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 name="常规_0#变更表格（A50-A58） 2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2\00&#20998;&#21253;&#32467;&#31639;\&#26753;&#26126;&#21644;&#26631;&#32447;\2024.10-2024.12&#32467;&#31639;\2024.10-2024.12&#26631;&#32447;&#32467;&#3163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封面"/>
      <sheetName val="支付汇总表"/>
      <sheetName val="工程明细"/>
      <sheetName val="252标线明细"/>
    </sheetNames>
    <sheetDataSet>
      <sheetData sheetId="0" refreshError="1"/>
      <sheetData sheetId="1" refreshError="1"/>
      <sheetData sheetId="2" refreshError="1"/>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7"/>
  <sheetViews>
    <sheetView showGridLines="0" tabSelected="1" topLeftCell="A17" workbookViewId="0">
      <selection activeCell="C6" sqref="C6"/>
    </sheetView>
  </sheetViews>
  <sheetFormatPr defaultColWidth="9" defaultRowHeight="11.25"/>
  <cols>
    <col min="1" max="1" width="4.75238095238095" style="4" customWidth="1"/>
    <col min="2" max="2" width="17" style="4" customWidth="1"/>
    <col min="3" max="3" width="49.7142857142857" style="5" customWidth="1"/>
    <col min="4" max="4" width="5.14285714285714" style="4" customWidth="1"/>
    <col min="5" max="5" width="17" style="6" customWidth="1"/>
    <col min="6" max="6" width="14.7142857142857" style="4" customWidth="1"/>
    <col min="7" max="7" width="12.8571428571429" style="4" customWidth="1"/>
    <col min="8" max="8" width="16.2857142857143" style="7" customWidth="1"/>
    <col min="9" max="9" width="12.9619047619048" style="4" customWidth="1"/>
    <col min="10" max="16384" width="9" style="2"/>
  </cols>
  <sheetData>
    <row r="1" ht="28" customHeight="1" spans="1:9">
      <c r="A1" s="8" t="s">
        <v>0</v>
      </c>
      <c r="B1" s="8"/>
      <c r="C1" s="9"/>
      <c r="D1" s="8"/>
      <c r="E1" s="8"/>
      <c r="F1" s="8"/>
      <c r="G1" s="8"/>
      <c r="H1" s="10"/>
      <c r="I1" s="8"/>
    </row>
    <row r="2" ht="24" spans="1:9">
      <c r="A2" s="11" t="s">
        <v>1</v>
      </c>
      <c r="B2" s="11" t="s">
        <v>2</v>
      </c>
      <c r="C2" s="11" t="s">
        <v>3</v>
      </c>
      <c r="D2" s="11" t="s">
        <v>4</v>
      </c>
      <c r="E2" s="11" t="s">
        <v>5</v>
      </c>
      <c r="F2" s="11" t="s">
        <v>6</v>
      </c>
      <c r="G2" s="11" t="s">
        <v>7</v>
      </c>
      <c r="H2" s="11" t="s">
        <v>8</v>
      </c>
      <c r="I2" s="11" t="s">
        <v>9</v>
      </c>
    </row>
    <row r="3" ht="37" customHeight="1" spans="1:9">
      <c r="A3" s="11">
        <v>1</v>
      </c>
      <c r="B3" s="11" t="s">
        <v>10</v>
      </c>
      <c r="C3" s="12" t="s">
        <v>11</v>
      </c>
      <c r="D3" s="11" t="s">
        <v>12</v>
      </c>
      <c r="E3" s="11" t="s">
        <v>13</v>
      </c>
      <c r="F3" s="11">
        <v>18915.2</v>
      </c>
      <c r="G3" s="11"/>
      <c r="H3" s="11"/>
      <c r="I3" s="11"/>
    </row>
    <row r="4" ht="34" customHeight="1" spans="1:9">
      <c r="A4" s="11">
        <v>2</v>
      </c>
      <c r="B4" s="11" t="s">
        <v>14</v>
      </c>
      <c r="C4" s="12" t="s">
        <v>15</v>
      </c>
      <c r="D4" s="11" t="s">
        <v>12</v>
      </c>
      <c r="E4" s="11" t="s">
        <v>13</v>
      </c>
      <c r="F4" s="11">
        <v>4728.8</v>
      </c>
      <c r="G4" s="11"/>
      <c r="H4" s="11"/>
      <c r="I4" s="11"/>
    </row>
    <row r="5" ht="31" customHeight="1" spans="1:9">
      <c r="A5" s="11">
        <v>3</v>
      </c>
      <c r="B5" s="11" t="s">
        <v>16</v>
      </c>
      <c r="C5" s="12" t="s">
        <v>17</v>
      </c>
      <c r="D5" s="11" t="s">
        <v>18</v>
      </c>
      <c r="E5" s="11" t="s">
        <v>19</v>
      </c>
      <c r="F5" s="11">
        <f>22533.5/2</f>
        <v>11266.75</v>
      </c>
      <c r="G5" s="11"/>
      <c r="H5" s="11"/>
      <c r="I5" s="11" t="s">
        <v>20</v>
      </c>
    </row>
    <row r="6" ht="51" customHeight="1" spans="1:9">
      <c r="A6" s="11">
        <v>4</v>
      </c>
      <c r="B6" s="11" t="s">
        <v>21</v>
      </c>
      <c r="C6" s="12" t="s">
        <v>22</v>
      </c>
      <c r="D6" s="11" t="s">
        <v>18</v>
      </c>
      <c r="E6" s="11" t="s">
        <v>19</v>
      </c>
      <c r="F6" s="11">
        <v>19153.35</v>
      </c>
      <c r="G6" s="11"/>
      <c r="H6" s="11"/>
      <c r="I6" s="11"/>
    </row>
    <row r="7" ht="48" customHeight="1" spans="1:9">
      <c r="A7" s="11">
        <v>5</v>
      </c>
      <c r="B7" s="11" t="s">
        <v>23</v>
      </c>
      <c r="C7" s="12" t="s">
        <v>22</v>
      </c>
      <c r="D7" s="11" t="s">
        <v>18</v>
      </c>
      <c r="E7" s="11" t="s">
        <v>19</v>
      </c>
      <c r="F7" s="11">
        <v>11153</v>
      </c>
      <c r="G7" s="11"/>
      <c r="H7" s="11"/>
      <c r="I7" s="11"/>
    </row>
    <row r="8" ht="47" customHeight="1" spans="1:9">
      <c r="A8" s="11">
        <v>6</v>
      </c>
      <c r="B8" s="11" t="s">
        <v>24</v>
      </c>
      <c r="C8" s="12" t="s">
        <v>22</v>
      </c>
      <c r="D8" s="11" t="s">
        <v>18</v>
      </c>
      <c r="E8" s="11" t="s">
        <v>19</v>
      </c>
      <c r="F8" s="11">
        <v>9000</v>
      </c>
      <c r="G8" s="11"/>
      <c r="H8" s="11"/>
      <c r="I8" s="11" t="s">
        <v>25</v>
      </c>
    </row>
    <row r="9" ht="32" customHeight="1" spans="1:9">
      <c r="A9" s="11">
        <v>7</v>
      </c>
      <c r="B9" s="11" t="s">
        <v>26</v>
      </c>
      <c r="C9" s="12" t="s">
        <v>27</v>
      </c>
      <c r="D9" s="11" t="s">
        <v>12</v>
      </c>
      <c r="E9" s="11" t="s">
        <v>28</v>
      </c>
      <c r="F9" s="11">
        <v>1546.35</v>
      </c>
      <c r="G9" s="11"/>
      <c r="H9" s="11"/>
      <c r="I9" s="11"/>
    </row>
    <row r="10" ht="39" customHeight="1" spans="1:9">
      <c r="A10" s="11">
        <v>8</v>
      </c>
      <c r="B10" s="11" t="s">
        <v>29</v>
      </c>
      <c r="C10" s="12" t="s">
        <v>30</v>
      </c>
      <c r="D10" s="11" t="s">
        <v>12</v>
      </c>
      <c r="E10" s="11" t="s">
        <v>28</v>
      </c>
      <c r="F10" s="11">
        <f>1084.88+1563.65+1583.85+396.31+300</f>
        <v>4928.69</v>
      </c>
      <c r="G10" s="11"/>
      <c r="H10" s="11"/>
      <c r="I10" s="11"/>
    </row>
    <row r="11" s="1" customFormat="1" ht="37" customHeight="1" spans="1:9">
      <c r="A11" s="11">
        <v>9</v>
      </c>
      <c r="B11" s="11" t="s">
        <v>31</v>
      </c>
      <c r="C11" s="12" t="s">
        <v>32</v>
      </c>
      <c r="D11" s="11" t="s">
        <v>33</v>
      </c>
      <c r="E11" s="11" t="s">
        <v>34</v>
      </c>
      <c r="F11" s="11">
        <v>4506.23</v>
      </c>
      <c r="G11" s="11"/>
      <c r="H11" s="11"/>
      <c r="I11" s="11"/>
    </row>
    <row r="12" s="1" customFormat="1" ht="40" customHeight="1" spans="1:9">
      <c r="A12" s="11">
        <v>11</v>
      </c>
      <c r="B12" s="11" t="s">
        <v>35</v>
      </c>
      <c r="C12" s="12" t="s">
        <v>11</v>
      </c>
      <c r="D12" s="11" t="s">
        <v>12</v>
      </c>
      <c r="E12" s="11" t="s">
        <v>13</v>
      </c>
      <c r="F12" s="11">
        <v>2463.3</v>
      </c>
      <c r="G12" s="11"/>
      <c r="H12" s="11"/>
      <c r="I12" s="11"/>
    </row>
    <row r="13" s="1" customFormat="1" ht="30" customHeight="1" spans="1:9">
      <c r="A13" s="11">
        <v>12</v>
      </c>
      <c r="B13" s="11" t="s">
        <v>36</v>
      </c>
      <c r="C13" s="12" t="s">
        <v>37</v>
      </c>
      <c r="D13" s="11" t="s">
        <v>12</v>
      </c>
      <c r="E13" s="11" t="s">
        <v>38</v>
      </c>
      <c r="F13" s="11">
        <v>1497.2</v>
      </c>
      <c r="G13" s="11"/>
      <c r="H13" s="11"/>
      <c r="I13" s="11"/>
    </row>
    <row r="14" s="1" customFormat="1" ht="46" customHeight="1" spans="1:9">
      <c r="A14" s="11">
        <v>13</v>
      </c>
      <c r="B14" s="11" t="s">
        <v>39</v>
      </c>
      <c r="C14" s="12" t="s">
        <v>40</v>
      </c>
      <c r="D14" s="11" t="s">
        <v>12</v>
      </c>
      <c r="E14" s="11" t="s">
        <v>13</v>
      </c>
      <c r="F14" s="11">
        <v>478.26</v>
      </c>
      <c r="G14" s="11"/>
      <c r="H14" s="11"/>
      <c r="I14" s="11"/>
    </row>
    <row r="15" s="1" customFormat="1" ht="35" customHeight="1" spans="1:9">
      <c r="A15" s="11">
        <v>14</v>
      </c>
      <c r="B15" s="11" t="s">
        <v>41</v>
      </c>
      <c r="C15" s="12" t="s">
        <v>42</v>
      </c>
      <c r="D15" s="11" t="s">
        <v>43</v>
      </c>
      <c r="E15" s="11" t="s">
        <v>44</v>
      </c>
      <c r="F15" s="11">
        <v>14</v>
      </c>
      <c r="G15" s="11"/>
      <c r="H15" s="11"/>
      <c r="I15" s="11"/>
    </row>
    <row r="16" s="1" customFormat="1" ht="36" customHeight="1" spans="1:9">
      <c r="A16" s="11">
        <v>15</v>
      </c>
      <c r="B16" s="11" t="s">
        <v>45</v>
      </c>
      <c r="C16" s="12" t="s">
        <v>46</v>
      </c>
      <c r="D16" s="11" t="s">
        <v>43</v>
      </c>
      <c r="E16" s="11" t="s">
        <v>44</v>
      </c>
      <c r="F16" s="11">
        <v>3</v>
      </c>
      <c r="G16" s="11"/>
      <c r="H16" s="11"/>
      <c r="I16" s="11"/>
    </row>
    <row r="17" s="1" customFormat="1" ht="36" customHeight="1" spans="1:9">
      <c r="A17" s="11">
        <v>16</v>
      </c>
      <c r="B17" s="11" t="s">
        <v>41</v>
      </c>
      <c r="C17" s="12" t="s">
        <v>47</v>
      </c>
      <c r="D17" s="11" t="s">
        <v>43</v>
      </c>
      <c r="E17" s="11" t="s">
        <v>44</v>
      </c>
      <c r="F17" s="11">
        <v>14</v>
      </c>
      <c r="G17" s="11"/>
      <c r="H17" s="11"/>
      <c r="I17" s="11"/>
    </row>
    <row r="18" s="1" customFormat="1" ht="33" customHeight="1" spans="1:9">
      <c r="A18" s="11">
        <v>17</v>
      </c>
      <c r="B18" s="11" t="s">
        <v>48</v>
      </c>
      <c r="C18" s="12" t="s">
        <v>49</v>
      </c>
      <c r="D18" s="11" t="s">
        <v>12</v>
      </c>
      <c r="E18" s="11" t="s">
        <v>28</v>
      </c>
      <c r="F18" s="11">
        <v>8</v>
      </c>
      <c r="G18" s="11"/>
      <c r="H18" s="11"/>
      <c r="I18" s="11"/>
    </row>
    <row r="19" s="1" customFormat="1" ht="36" customHeight="1" spans="1:9">
      <c r="A19" s="11">
        <v>18</v>
      </c>
      <c r="B19" s="11" t="s">
        <v>50</v>
      </c>
      <c r="C19" s="12" t="s">
        <v>27</v>
      </c>
      <c r="D19" s="11" t="s">
        <v>12</v>
      </c>
      <c r="E19" s="11" t="s">
        <v>28</v>
      </c>
      <c r="F19" s="11">
        <v>142.633</v>
      </c>
      <c r="G19" s="11"/>
      <c r="H19" s="11"/>
      <c r="I19" s="11"/>
    </row>
    <row r="20" s="2" customFormat="1" ht="57" customHeight="1" spans="1:9">
      <c r="A20" s="11">
        <v>20</v>
      </c>
      <c r="B20" s="11" t="s">
        <v>51</v>
      </c>
      <c r="C20" s="12" t="s">
        <v>52</v>
      </c>
      <c r="D20" s="11" t="s">
        <v>53</v>
      </c>
      <c r="E20" s="11" t="s">
        <v>13</v>
      </c>
      <c r="F20" s="11">
        <v>6000</v>
      </c>
      <c r="G20" s="11"/>
      <c r="H20" s="11"/>
      <c r="I20" s="11"/>
    </row>
    <row r="21" s="3" customFormat="1" ht="47" customHeight="1" spans="1:9">
      <c r="A21" s="11">
        <v>21</v>
      </c>
      <c r="B21" s="11" t="s">
        <v>54</v>
      </c>
      <c r="C21" s="12" t="s">
        <v>55</v>
      </c>
      <c r="D21" s="11" t="s">
        <v>53</v>
      </c>
      <c r="E21" s="11" t="s">
        <v>13</v>
      </c>
      <c r="F21" s="11">
        <v>21388</v>
      </c>
      <c r="G21" s="11"/>
      <c r="H21" s="11"/>
      <c r="I21" s="11" t="s">
        <v>56</v>
      </c>
    </row>
    <row r="22" s="3" customFormat="1" ht="29" customHeight="1" spans="1:9">
      <c r="A22" s="13" t="s">
        <v>57</v>
      </c>
      <c r="B22" s="14"/>
      <c r="C22" s="15"/>
      <c r="D22" s="11"/>
      <c r="E22" s="11"/>
      <c r="F22" s="11"/>
      <c r="G22" s="11"/>
      <c r="H22" s="11"/>
      <c r="I22" s="11"/>
    </row>
    <row r="23" ht="187" customHeight="1" spans="1:9">
      <c r="A23" s="16" t="s">
        <v>58</v>
      </c>
      <c r="B23" s="17"/>
      <c r="C23" s="17"/>
      <c r="D23" s="17"/>
      <c r="E23" s="17"/>
      <c r="F23" s="17"/>
      <c r="G23" s="17"/>
      <c r="H23" s="17"/>
      <c r="I23" s="22"/>
    </row>
    <row r="24" ht="46" customHeight="1" spans="1:9">
      <c r="A24" s="18"/>
      <c r="B24" s="19"/>
      <c r="C24" s="19"/>
      <c r="D24" s="19"/>
      <c r="E24" s="19"/>
      <c r="F24" s="20" t="s">
        <v>59</v>
      </c>
      <c r="G24" s="20"/>
      <c r="H24" s="20"/>
      <c r="I24" s="20"/>
    </row>
    <row r="25" ht="14.25" spans="1:9">
      <c r="A25" s="18"/>
      <c r="B25" s="19"/>
      <c r="C25" s="19"/>
      <c r="D25" s="19"/>
      <c r="E25" s="19"/>
      <c r="F25" s="20" t="s">
        <v>60</v>
      </c>
      <c r="G25" s="20"/>
      <c r="H25" s="20"/>
      <c r="I25" s="20"/>
    </row>
    <row r="26" ht="14.25" spans="1:9">
      <c r="A26" s="18"/>
      <c r="B26" s="21"/>
      <c r="C26" s="21"/>
      <c r="D26" s="21"/>
      <c r="E26" s="18"/>
      <c r="F26" s="21"/>
      <c r="G26" s="21"/>
      <c r="H26" s="21"/>
      <c r="I26" s="23"/>
    </row>
    <row r="27" ht="14.25" spans="1:9">
      <c r="A27" s="20" t="s">
        <v>61</v>
      </c>
      <c r="B27" s="20"/>
      <c r="C27" s="20"/>
      <c r="D27" s="20"/>
      <c r="E27" s="20"/>
      <c r="F27" s="20"/>
      <c r="G27" s="20"/>
      <c r="H27" s="20"/>
      <c r="I27" s="20"/>
    </row>
  </sheetData>
  <mergeCells count="6">
    <mergeCell ref="A1:I1"/>
    <mergeCell ref="A22:C22"/>
    <mergeCell ref="A23:I23"/>
    <mergeCell ref="F24:I24"/>
    <mergeCell ref="F25:I25"/>
    <mergeCell ref="A27:I27"/>
  </mergeCells>
  <printOptions horizontalCentered="1"/>
  <pageMargins left="0.393055555555556" right="0.393055555555556" top="0.594444444444444" bottom="0.393055555555556" header="0.594444444444444"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K29+031.206-K31+284.541段结算汇总表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Yuan..</cp:lastModifiedBy>
  <dcterms:created xsi:type="dcterms:W3CDTF">2024-12-03T19:16:00Z</dcterms:created>
  <dcterms:modified xsi:type="dcterms:W3CDTF">2025-04-25T02:08:14Z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FB0A0FCA464C437692D84D99BBF47536_13</vt:lpwstr>
  </property>
  <property fmtid="{D5CDD505-2E9C-101B-9397-08002B2CF9AE}" pid="3" name="KSOProductBuildVer">
    <vt:lpwstr>2052-12.1.0.20784</vt:lpwstr>
  </property>
</Properties>
</file>