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 firstSheet="1" activeTab="1"/>
  </bookViews>
  <sheets>
    <sheet name="封面" sheetId="4" r:id="rId1"/>
    <sheet name="汇总表" sheetId="3" r:id="rId2"/>
    <sheet name="防护设备" sheetId="1" r:id="rId3"/>
    <sheet name="防化设备" sheetId="2" r:id="rId4"/>
    <sheet name="模板租赁及预埋管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<sst xmlns="http://schemas.openxmlformats.org/spreadsheetml/2006/main" count="182" uniqueCount="122">
  <si>
    <t>昭君雁栖水岸项目（三期）一标段防空地下室</t>
  </si>
  <si>
    <t>人</t>
  </si>
  <si>
    <t>防</t>
  </si>
  <si>
    <t>设</t>
  </si>
  <si>
    <t>备</t>
  </si>
  <si>
    <t>工</t>
  </si>
  <si>
    <t>程</t>
  </si>
  <si>
    <t>（报价表）</t>
  </si>
  <si>
    <t>报价单位：</t>
  </si>
  <si>
    <t>地    址：</t>
  </si>
  <si>
    <t>联 系 人：</t>
  </si>
  <si>
    <t>日    期：</t>
  </si>
  <si>
    <t>报价汇总表</t>
  </si>
  <si>
    <t>工程名称：昭君雁栖水岸项目（三期）一标段防空地下室</t>
  </si>
  <si>
    <t>建设单位：湖北昭君古镇建设开发有限公司</t>
  </si>
  <si>
    <t>序号</t>
  </si>
  <si>
    <t>类别</t>
  </si>
  <si>
    <t>报价金额（元）</t>
  </si>
  <si>
    <t>防护设备</t>
  </si>
  <si>
    <t>防化设备</t>
  </si>
  <si>
    <t>合计</t>
  </si>
  <si>
    <t>大写</t>
  </si>
  <si>
    <t>报价单位：                                  报价时间：2025年   月   日</t>
  </si>
  <si>
    <t>联系人：                                    联系电话：</t>
  </si>
  <si>
    <t>工程量清单编制说明</t>
  </si>
  <si>
    <t>内容</t>
  </si>
  <si>
    <t>一</t>
  </si>
  <si>
    <t>工程概况
1.1、工程名称：昭君雁栖水岸项目（三期）一标段防空地下室
1.2、工程简述：本工程为 甲 类防空地下室,防常规武器 6 级、防核武器 6 级、防化 丙 级。防空地下室建筑面积 2973.57  平方米,战时均为 二 等人员掩蔽部。战时设 2 个防护单元,共掩蔽  1890  人。</t>
  </si>
  <si>
    <t>二</t>
  </si>
  <si>
    <t>编制范围
2.1、建施：人防门、封堵板、吊钩及胶条；（吊钩仅供货）
2.2、给排水：防爆地漏（仅供货）
2.3、电气：防爆呼叫按钮（仅供货）,风机控制箱及控制箱至风机接线；
2.4、通风：战时通风除尘滤毒设备、战时送风机、战时进风口至送风机房的通风管道及阀门供应及安装；超压（防爆超压）排气活门、防毒通道的排风管及阀门供应及安装；防化检测各种取样测量管预埋到位。所有战时通风图纸中穿墙预埋套管及防化主设备必须安装到位。</t>
  </si>
  <si>
    <t>三</t>
  </si>
  <si>
    <t>综合单价说明：以上价格为包工、包料、包税收、包运输、包质量、包工期、包安全、包文明施工、包干总价。</t>
  </si>
  <si>
    <t>防护设备报价单</t>
  </si>
  <si>
    <t>单价(元)</t>
  </si>
  <si>
    <t>产品名称</t>
  </si>
  <si>
    <t>型号</t>
  </si>
  <si>
    <t>单位</t>
  </si>
  <si>
    <t>数量</t>
  </si>
  <si>
    <t>设备单价</t>
  </si>
  <si>
    <r>
      <rPr>
        <sz val="12"/>
        <color theme="1"/>
        <rFont val="宋体"/>
        <charset val="134"/>
        <scheme val="minor"/>
      </rPr>
      <t>模板租赁价格（含预埋管和模板安装费用，</t>
    </r>
    <r>
      <rPr>
        <b/>
        <i/>
        <sz val="12"/>
        <color theme="1"/>
        <rFont val="宋体"/>
        <charset val="134"/>
        <scheme val="minor"/>
      </rPr>
      <t>按新标准执行</t>
    </r>
    <r>
      <rPr>
        <sz val="12"/>
        <color theme="1"/>
        <rFont val="宋体"/>
        <charset val="134"/>
        <scheme val="minor"/>
      </rPr>
      <t>）</t>
    </r>
  </si>
  <si>
    <t>综合单价</t>
  </si>
  <si>
    <t>小计</t>
  </si>
  <si>
    <t>备注</t>
  </si>
  <si>
    <t>无门槛双扇防护密闭门</t>
  </si>
  <si>
    <t>WSFM5525(6)</t>
  </si>
  <si>
    <t>樘</t>
  </si>
  <si>
    <t>连通口双向受力防护密闭门</t>
  </si>
  <si>
    <t>GSFMG5525(6)</t>
  </si>
  <si>
    <t>无门槛单扇防护密闭门</t>
  </si>
  <si>
    <t>WFM0822(6)</t>
  </si>
  <si>
    <t>WFM1222(6)</t>
  </si>
  <si>
    <t>WFM1522(6)</t>
  </si>
  <si>
    <t>无门槛单扇密闭门</t>
  </si>
  <si>
    <t>WM0822</t>
  </si>
  <si>
    <t>WM1222</t>
  </si>
  <si>
    <t>WM1522</t>
  </si>
  <si>
    <t>悬摆式防爆波活门</t>
  </si>
  <si>
    <t>H600(6)</t>
  </si>
  <si>
    <t>人防门数量及费用小计：</t>
  </si>
  <si>
    <t>防爆地漏(只供货,不安装)</t>
  </si>
  <si>
    <t>DN80</t>
  </si>
  <si>
    <t>个</t>
  </si>
  <si>
    <t>防爆按钮(只供货,不安装)</t>
  </si>
  <si>
    <t>配件费用小计：</t>
  </si>
  <si>
    <t>合    计</t>
  </si>
  <si>
    <t>备注：
      1、以上报价含制作、二次转运、税金、安装调试费；其中吊钩、防爆地漏及防爆按钮不含安装。
      2、以上报价根据贵方提供的工程图纸进行核算，工程量如有增减，将进行增减核算。
      3、以上模板租赁价格按照40天周期计算，最终价格以实际天数结算为准，收费标准按模板租赁价格计算。</t>
  </si>
  <si>
    <t>防化设备报价单</t>
  </si>
  <si>
    <t>设 备 名 称</t>
  </si>
  <si>
    <t>规 格 型 号</t>
  </si>
  <si>
    <t>离心风机（清洁式）</t>
  </si>
  <si>
    <t>4-79-5.0A</t>
  </si>
  <si>
    <t>台</t>
  </si>
  <si>
    <t>离心风机（滤毒式）</t>
  </si>
  <si>
    <t>BCSM-400</t>
  </si>
  <si>
    <t>混流风机（排风机）</t>
  </si>
  <si>
    <t>HL3-2A No4.5A</t>
  </si>
  <si>
    <t>防化专用过滤吸收器</t>
  </si>
  <si>
    <t>RFP-1000</t>
  </si>
  <si>
    <t>管式油网除尘器（4片）</t>
  </si>
  <si>
    <t>LWP-D</t>
  </si>
  <si>
    <t>套</t>
  </si>
  <si>
    <t>超压排气活门</t>
  </si>
  <si>
    <t>PS-D250</t>
  </si>
  <si>
    <t>手动密闭阀门</t>
  </si>
  <si>
    <t>DN300</t>
  </si>
  <si>
    <t>DN400</t>
  </si>
  <si>
    <t>DN500</t>
  </si>
  <si>
    <t>风量调节阀</t>
  </si>
  <si>
    <t>D441</t>
  </si>
  <si>
    <t>630×400</t>
  </si>
  <si>
    <t>800×400</t>
  </si>
  <si>
    <t>风量测量装置</t>
  </si>
  <si>
    <t>防火风口</t>
  </si>
  <si>
    <t>600×1000</t>
  </si>
  <si>
    <t>插板阀</t>
  </si>
  <si>
    <t>D560</t>
  </si>
  <si>
    <t>防火阀(70℃）</t>
  </si>
  <si>
    <t>消声器</t>
  </si>
  <si>
    <t>换气堵头</t>
  </si>
  <si>
    <t>D315</t>
  </si>
  <si>
    <t>气密测量管</t>
  </si>
  <si>
    <t>DN50</t>
  </si>
  <si>
    <t>根</t>
  </si>
  <si>
    <t>放射性监测取样管</t>
  </si>
  <si>
    <t>DN32</t>
  </si>
  <si>
    <t>尾气监测取样管</t>
  </si>
  <si>
    <t>DN15</t>
  </si>
  <si>
    <t>压差测量管</t>
  </si>
  <si>
    <t>超压测压装置</t>
  </si>
  <si>
    <t>防化专用电源控制箱</t>
  </si>
  <si>
    <t>防化专用通风风管（进风）</t>
  </si>
  <si>
    <t>防化专用通风风管（排风）</t>
  </si>
  <si>
    <t>防化专用预埋短管</t>
  </si>
  <si>
    <t>备注：1、以上报价含制作、二次转运、税金、安装调试费。
      2、以上报价根据贵方提供的工程图纸进行核算，工程量如有增减，将进行增减核算。</t>
  </si>
  <si>
    <t>模板租赁及预埋管报价单</t>
  </si>
  <si>
    <t>门型</t>
  </si>
  <si>
    <t>租赁价格（元/天）</t>
  </si>
  <si>
    <t>超期费（元/天）</t>
  </si>
  <si>
    <t>预埋套管</t>
  </si>
  <si>
    <t>0822</t>
  </si>
  <si>
    <t>H600</t>
  </si>
  <si>
    <t>模板安装费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</si>
</sst>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0.00_ "/>
    <numFmt numFmtId="178" formatCode="0_ "/>
    <numFmt numFmtId="179" formatCode="[DBNum2][$RMB]General;[Red][DBNum2][$RMB]General"/>
  </numFmts>
  <fonts count="3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b/>
      <sz val="22"/>
      <color indexed="8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24"/>
      <name val="宋体"/>
      <charset val="134"/>
    </font>
    <font>
      <sz val="36"/>
      <name val="宋体"/>
      <charset val="134"/>
    </font>
    <font>
      <b/>
      <sz val="18"/>
      <color theme="1"/>
      <name val="宋体"/>
      <charset val="134"/>
      <scheme val="minor"/>
    </font>
    <font>
      <sz val="36"/>
      <color indexed="8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i/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0" fillId="0" borderId="0" xfId="1" applyNumberFormat="1">
      <alignment vertical="center"/>
    </xf>
    <xf numFmtId="176" fontId="1" fillId="0" borderId="0" xfId="1" applyNumberFormat="1" applyFont="1" applyAlignment="1">
      <alignment horizontal="center" vertical="center"/>
    </xf>
    <xf numFmtId="176" fontId="2" fillId="0" borderId="1" xfId="1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 shrinkToFit="1"/>
    </xf>
    <xf numFmtId="0" fontId="3" fillId="0" borderId="2" xfId="0" applyNumberFormat="1" applyFont="1" applyBorder="1" applyAlignment="1">
      <alignment horizontal="left" vertical="center"/>
    </xf>
    <xf numFmtId="4" fontId="4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 wrapText="1"/>
    </xf>
    <xf numFmtId="176" fontId="6" fillId="0" borderId="2" xfId="1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77" fontId="0" fillId="0" borderId="0" xfId="1" applyNumberFormat="1" applyAlignment="1">
      <alignment horizontal="right" vertical="center"/>
    </xf>
    <xf numFmtId="176" fontId="0" fillId="0" borderId="0" xfId="1" applyNumberFormat="1" applyAlignment="1">
      <alignment horizontal="right" vertical="center"/>
    </xf>
    <xf numFmtId="178" fontId="0" fillId="0" borderId="0" xfId="0" applyNumberFormat="1">
      <alignment vertical="center"/>
    </xf>
    <xf numFmtId="177" fontId="1" fillId="0" borderId="0" xfId="1" applyNumberFormat="1" applyFont="1" applyAlignment="1">
      <alignment horizontal="right" vertical="center"/>
    </xf>
    <xf numFmtId="176" fontId="1" fillId="0" borderId="0" xfId="1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177" fontId="2" fillId="0" borderId="2" xfId="1" applyNumberFormat="1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177" fontId="3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177" fontId="6" fillId="0" borderId="2" xfId="1" applyNumberFormat="1" applyFont="1" applyBorder="1" applyAlignment="1">
      <alignment horizontal="right" vertical="center" wrapText="1"/>
    </xf>
    <xf numFmtId="176" fontId="6" fillId="0" borderId="2" xfId="1" applyNumberFormat="1" applyFont="1" applyBorder="1" applyAlignment="1">
      <alignment horizontal="right" vertical="center" wrapText="1"/>
    </xf>
    <xf numFmtId="178" fontId="2" fillId="0" borderId="2" xfId="0" applyNumberFormat="1" applyFont="1" applyBorder="1">
      <alignment vertical="center"/>
    </xf>
    <xf numFmtId="4" fontId="3" fillId="0" borderId="2" xfId="1" applyNumberFormat="1" applyFont="1" applyFill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0" fontId="8" fillId="0" borderId="0" xfId="52" applyFont="1" applyAlignment="1">
      <alignment horizontal="center" vertical="center"/>
    </xf>
    <xf numFmtId="0" fontId="6" fillId="0" borderId="2" xfId="52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0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0" fillId="2" borderId="0" xfId="0" applyFill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>
      <alignment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2" fillId="0" borderId="2" xfId="0" applyFont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5" xfId="51"/>
    <cellStyle name="常规 20" xfId="52"/>
  </cellStyles>
  <tableStyles count="0" defaultTableStyle="TableStyleMedium9"/>
  <colors>
    <mruColors>
      <color rgb="00FDF73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zoomScale="85" zoomScaleNormal="85" workbookViewId="0">
      <selection activeCell="R8" sqref="R8"/>
    </sheetView>
  </sheetViews>
  <sheetFormatPr defaultColWidth="9" defaultRowHeight="13.5"/>
  <cols>
    <col min="1" max="9" width="9.63333333333333" customWidth="1"/>
    <col min="10" max="10" width="9.13333333333333" customWidth="1"/>
  </cols>
  <sheetData>
    <row r="1" ht="33.6" customHeight="1" spans="1:9">
      <c r="A1" s="59"/>
      <c r="B1" s="60"/>
      <c r="C1" s="60"/>
      <c r="D1" s="60"/>
      <c r="E1" s="60"/>
      <c r="F1" s="60"/>
      <c r="G1" s="61"/>
      <c r="H1" s="61"/>
      <c r="I1" s="61"/>
    </row>
    <row r="2" ht="33.6" customHeight="1" spans="1:9">
      <c r="A2" s="62" t="s">
        <v>0</v>
      </c>
      <c r="B2" s="62"/>
      <c r="C2" s="62"/>
      <c r="D2" s="62"/>
      <c r="E2" s="62"/>
      <c r="F2" s="62"/>
      <c r="G2" s="62"/>
      <c r="H2" s="62"/>
      <c r="I2" s="62"/>
    </row>
    <row r="3" ht="33.6" customHeight="1" spans="1:9">
      <c r="A3" s="63"/>
      <c r="B3" s="61"/>
      <c r="C3" s="61"/>
      <c r="D3" s="61"/>
      <c r="E3" s="61"/>
      <c r="F3" s="61"/>
      <c r="G3" s="61"/>
      <c r="H3" s="61"/>
      <c r="I3" s="61"/>
    </row>
    <row r="4" ht="33.6" customHeight="1" spans="1:9">
      <c r="A4" s="63"/>
      <c r="B4" s="61"/>
      <c r="C4" s="61"/>
      <c r="D4" s="61"/>
      <c r="E4" s="61"/>
      <c r="F4" s="61"/>
      <c r="G4" s="61"/>
      <c r="H4" s="61"/>
      <c r="I4" s="61"/>
    </row>
    <row r="5" ht="33.6" customHeight="1" spans="1:9">
      <c r="A5" s="63"/>
      <c r="B5" s="61"/>
      <c r="C5" s="61"/>
      <c r="D5" s="61"/>
      <c r="E5" s="61"/>
      <c r="F5" s="61"/>
      <c r="G5" s="61"/>
      <c r="H5" s="61"/>
      <c r="I5" s="61"/>
    </row>
    <row r="6" ht="33.6" customHeight="1" spans="1:9">
      <c r="A6" s="61"/>
      <c r="B6" s="61"/>
      <c r="C6" s="61"/>
      <c r="D6" s="61"/>
      <c r="E6" s="61"/>
      <c r="F6" s="61"/>
      <c r="G6" s="61"/>
      <c r="H6" s="61"/>
      <c r="I6" s="61"/>
    </row>
    <row r="7" ht="33.6" customHeight="1" spans="1:9">
      <c r="A7" s="63"/>
      <c r="B7" s="61"/>
      <c r="C7" s="61"/>
      <c r="D7" s="61"/>
      <c r="E7" s="64" t="s">
        <v>1</v>
      </c>
      <c r="F7" s="61"/>
      <c r="G7" s="61"/>
      <c r="H7" s="61"/>
      <c r="I7" s="61"/>
    </row>
    <row r="8" ht="33.6" customHeight="1" spans="1:9">
      <c r="A8" s="61"/>
      <c r="B8" s="61"/>
      <c r="C8" s="61"/>
      <c r="D8" s="61"/>
      <c r="E8" s="65" t="s">
        <v>2</v>
      </c>
      <c r="F8" s="61"/>
      <c r="G8" s="61"/>
      <c r="H8" s="61"/>
      <c r="I8" s="61"/>
    </row>
    <row r="9" ht="33.6" customHeight="1" spans="1:9">
      <c r="A9" s="61"/>
      <c r="B9" s="61"/>
      <c r="C9" s="61"/>
      <c r="D9" s="61"/>
      <c r="E9" s="65" t="s">
        <v>3</v>
      </c>
      <c r="F9" s="61"/>
      <c r="G9" s="61"/>
      <c r="H9" s="61"/>
      <c r="I9" s="61"/>
    </row>
    <row r="10" ht="33.6" customHeight="1" spans="1:9">
      <c r="A10" s="61"/>
      <c r="B10" s="61"/>
      <c r="C10" s="61"/>
      <c r="D10" s="61"/>
      <c r="E10" s="65" t="s">
        <v>4</v>
      </c>
      <c r="F10" s="61"/>
      <c r="G10" s="61"/>
      <c r="H10" s="61"/>
      <c r="I10" s="61"/>
    </row>
    <row r="11" ht="33.6" customHeight="1" spans="1:9">
      <c r="A11" s="61"/>
      <c r="B11" s="61"/>
      <c r="C11" s="61"/>
      <c r="D11" s="61"/>
      <c r="E11" s="65" t="s">
        <v>5</v>
      </c>
      <c r="F11" s="61"/>
      <c r="G11" s="61"/>
      <c r="H11" s="61"/>
      <c r="I11" s="61"/>
    </row>
    <row r="12" ht="33.6" customHeight="1" spans="1:9">
      <c r="A12" s="61"/>
      <c r="B12" s="61"/>
      <c r="C12" s="61"/>
      <c r="D12" s="61"/>
      <c r="E12" s="65" t="s">
        <v>6</v>
      </c>
      <c r="F12" s="61"/>
      <c r="G12" s="61"/>
      <c r="H12" s="61"/>
      <c r="I12" s="61"/>
    </row>
    <row r="13" ht="33.6" customHeight="1" spans="1:9">
      <c r="A13" s="60"/>
      <c r="B13" s="60"/>
      <c r="C13" s="60"/>
      <c r="D13" s="60"/>
      <c r="E13" s="66"/>
      <c r="F13" s="66"/>
      <c r="G13" s="61"/>
      <c r="H13" s="61"/>
      <c r="I13" s="61"/>
    </row>
    <row r="14" ht="33.6" customHeight="1" spans="1:9">
      <c r="A14" s="60"/>
      <c r="B14" s="60"/>
      <c r="C14" s="67"/>
      <c r="D14" s="68" t="s">
        <v>7</v>
      </c>
      <c r="E14" s="68"/>
      <c r="F14" s="68"/>
      <c r="G14" s="61"/>
      <c r="H14" s="61"/>
      <c r="I14" s="61"/>
    </row>
    <row r="15" ht="33.6" customHeight="1" spans="1:9">
      <c r="A15" s="60"/>
      <c r="B15" s="60"/>
      <c r="C15" s="67"/>
      <c r="D15" s="67"/>
      <c r="E15" s="69"/>
      <c r="F15" s="69"/>
      <c r="G15" s="61"/>
      <c r="H15" s="61"/>
      <c r="I15" s="61"/>
    </row>
    <row r="16" ht="33.6" customHeight="1" spans="1:9">
      <c r="A16" s="60"/>
      <c r="B16" s="60"/>
      <c r="C16" s="67"/>
      <c r="D16" s="67"/>
      <c r="E16" s="69"/>
      <c r="F16" s="69"/>
      <c r="G16" s="61"/>
      <c r="H16" s="61"/>
      <c r="I16" s="61"/>
    </row>
    <row r="17" ht="33.6" customHeight="1" spans="1:9">
      <c r="A17" s="70"/>
      <c r="B17" s="71" t="s">
        <v>8</v>
      </c>
      <c r="C17" s="71"/>
      <c r="D17" s="71"/>
      <c r="E17" s="71"/>
      <c r="F17" s="71"/>
      <c r="G17" s="71"/>
      <c r="H17" s="70"/>
      <c r="I17" s="70"/>
    </row>
    <row r="18" ht="33.6" customHeight="1" spans="1:9">
      <c r="A18" s="72"/>
      <c r="B18" s="71" t="s">
        <v>9</v>
      </c>
      <c r="C18" s="71"/>
      <c r="D18" s="71"/>
      <c r="E18" s="71"/>
      <c r="F18" s="71"/>
      <c r="G18" s="71"/>
      <c r="H18" s="61"/>
      <c r="I18" s="61"/>
    </row>
    <row r="19" ht="33.6" customHeight="1" spans="1:9">
      <c r="A19" s="70"/>
      <c r="B19" s="71" t="s">
        <v>10</v>
      </c>
      <c r="C19" s="71"/>
      <c r="D19" s="71"/>
      <c r="E19" s="71"/>
      <c r="F19" s="71"/>
      <c r="G19" s="61"/>
      <c r="H19" s="61"/>
      <c r="I19" s="61"/>
    </row>
    <row r="20" ht="33.6" customHeight="1" spans="1:9">
      <c r="A20" s="60"/>
      <c r="B20" s="73" t="s">
        <v>11</v>
      </c>
      <c r="C20" s="73"/>
      <c r="D20" s="73"/>
      <c r="E20" s="73"/>
      <c r="F20" s="60"/>
      <c r="G20" s="61"/>
      <c r="H20" s="61"/>
      <c r="I20" s="61"/>
    </row>
  </sheetData>
  <mergeCells count="6">
    <mergeCell ref="A2:I2"/>
    <mergeCell ref="D14:F14"/>
    <mergeCell ref="B17:G17"/>
    <mergeCell ref="B18:G18"/>
    <mergeCell ref="B19:F19"/>
    <mergeCell ref="B20:E20"/>
  </mergeCells>
  <pageMargins left="0.751388888888889" right="0.751388888888889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abSelected="1" workbookViewId="0">
      <selection activeCell="I9" sqref="I9"/>
    </sheetView>
  </sheetViews>
  <sheetFormatPr defaultColWidth="9" defaultRowHeight="13.5" outlineLevelCol="2"/>
  <cols>
    <col min="1" max="1" width="10.6333333333333" customWidth="1"/>
    <col min="2" max="2" width="20.6333333333333" customWidth="1"/>
    <col min="3" max="3" width="50.6333333333333" customWidth="1"/>
  </cols>
  <sheetData>
    <row r="1" ht="39.95" customHeight="1" spans="1:3">
      <c r="A1" s="52" t="s">
        <v>12</v>
      </c>
      <c r="B1" s="52"/>
      <c r="C1" s="52"/>
    </row>
    <row r="2" ht="24.95" customHeight="1" spans="1:3">
      <c r="A2" s="53" t="s">
        <v>13</v>
      </c>
      <c r="B2" s="53"/>
      <c r="C2" s="53"/>
    </row>
    <row r="3" ht="24.95" customHeight="1" spans="1:3">
      <c r="A3" s="53" t="s">
        <v>14</v>
      </c>
      <c r="B3" s="53"/>
      <c r="C3" s="53"/>
    </row>
    <row r="4" ht="24.95" customHeight="1" spans="1:3">
      <c r="A4" s="5" t="s">
        <v>15</v>
      </c>
      <c r="B4" s="5" t="s">
        <v>16</v>
      </c>
      <c r="C4" s="5" t="s">
        <v>17</v>
      </c>
    </row>
    <row r="5" ht="24.95" customHeight="1" spans="1:3">
      <c r="A5" s="5">
        <v>1</v>
      </c>
      <c r="B5" s="5" t="s">
        <v>18</v>
      </c>
      <c r="C5" s="54"/>
    </row>
    <row r="6" ht="24.95" customHeight="1" spans="1:3">
      <c r="A6" s="5">
        <v>2</v>
      </c>
      <c r="B6" s="5" t="s">
        <v>19</v>
      </c>
      <c r="C6" s="54"/>
    </row>
    <row r="7" ht="24.95" customHeight="1" spans="1:3">
      <c r="A7" s="5">
        <v>3</v>
      </c>
      <c r="B7" s="5" t="s">
        <v>20</v>
      </c>
      <c r="C7" s="54"/>
    </row>
    <row r="8" ht="24.95" customHeight="1" spans="1:3">
      <c r="A8" s="5">
        <v>4</v>
      </c>
      <c r="B8" s="5" t="s">
        <v>21</v>
      </c>
      <c r="C8" s="55"/>
    </row>
    <row r="9" ht="24.95" customHeight="1" spans="1:3">
      <c r="A9" s="4" t="s">
        <v>22</v>
      </c>
      <c r="B9" s="4"/>
      <c r="C9" s="4"/>
    </row>
    <row r="10" ht="24.95" customHeight="1" spans="1:3">
      <c r="A10" s="4" t="s">
        <v>23</v>
      </c>
      <c r="B10" s="4"/>
      <c r="C10" s="4"/>
    </row>
    <row r="11" ht="24.95" customHeight="1" spans="1:3">
      <c r="A11" s="52" t="s">
        <v>24</v>
      </c>
      <c r="B11" s="52"/>
      <c r="C11" s="52"/>
    </row>
    <row r="12" ht="30.95" customHeight="1" spans="1:3">
      <c r="A12" s="52"/>
      <c r="B12" s="52"/>
      <c r="C12" s="52"/>
    </row>
    <row r="13" ht="24.95" customHeight="1" spans="1:3">
      <c r="A13" s="56" t="s">
        <v>15</v>
      </c>
      <c r="B13" s="17" t="s">
        <v>25</v>
      </c>
      <c r="C13" s="17"/>
    </row>
    <row r="14" ht="84" customHeight="1" spans="1:3">
      <c r="A14" s="57" t="s">
        <v>26</v>
      </c>
      <c r="B14" s="58" t="s">
        <v>27</v>
      </c>
      <c r="C14" s="4"/>
    </row>
    <row r="15" ht="184" customHeight="1" spans="1:3">
      <c r="A15" s="57" t="s">
        <v>28</v>
      </c>
      <c r="B15" s="58" t="s">
        <v>29</v>
      </c>
      <c r="C15" s="4"/>
    </row>
    <row r="16" ht="42.95" customHeight="1" spans="1:3">
      <c r="A16" s="57" t="s">
        <v>30</v>
      </c>
      <c r="B16" s="58" t="s">
        <v>31</v>
      </c>
      <c r="C16" s="4"/>
    </row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</sheetData>
  <mergeCells count="10">
    <mergeCell ref="A1:C1"/>
    <mergeCell ref="A2:C2"/>
    <mergeCell ref="A3:C3"/>
    <mergeCell ref="A9:C9"/>
    <mergeCell ref="A10:C10"/>
    <mergeCell ref="B13:C13"/>
    <mergeCell ref="B14:C14"/>
    <mergeCell ref="B15:C15"/>
    <mergeCell ref="B16:C16"/>
    <mergeCell ref="A11:C1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A4" sqref="A4:J4"/>
    </sheetView>
  </sheetViews>
  <sheetFormatPr defaultColWidth="9" defaultRowHeight="13.5"/>
  <cols>
    <col min="1" max="1" width="7.13333333333333" customWidth="1"/>
    <col min="2" max="2" width="28.5" customWidth="1"/>
    <col min="3" max="3" width="15.5" customWidth="1"/>
    <col min="4" max="4" width="6.63333333333333" customWidth="1"/>
    <col min="5" max="5" width="6.5" style="26" customWidth="1"/>
    <col min="6" max="6" width="14.6333333333333" style="27" customWidth="1"/>
    <col min="7" max="7" width="16.5" style="28" customWidth="1"/>
    <col min="8" max="8" width="13.75" style="28" customWidth="1"/>
    <col min="9" max="9" width="16.3833333333333" style="9" customWidth="1"/>
    <col min="10" max="10" width="8.5" customWidth="1"/>
    <col min="11" max="11" width="9" customWidth="1"/>
    <col min="12" max="13" width="9" style="29"/>
  </cols>
  <sheetData>
    <row r="1" ht="39.95" customHeight="1" spans="1:10">
      <c r="A1" s="1" t="s">
        <v>32</v>
      </c>
      <c r="B1" s="1"/>
      <c r="C1" s="1"/>
      <c r="D1" s="1"/>
      <c r="E1" s="1"/>
      <c r="F1" s="30"/>
      <c r="G1" s="31"/>
      <c r="H1" s="31"/>
      <c r="I1" s="10"/>
      <c r="J1" s="1"/>
    </row>
    <row r="2" ht="15" customHeight="1" spans="1:10">
      <c r="A2" s="2" t="s">
        <v>33</v>
      </c>
      <c r="B2" s="2"/>
      <c r="C2" s="2"/>
      <c r="D2" s="2"/>
      <c r="E2" s="32"/>
      <c r="F2" s="33"/>
      <c r="G2" s="2"/>
      <c r="H2" s="2"/>
      <c r="I2" s="2"/>
      <c r="J2" s="2"/>
    </row>
    <row r="3" ht="20.1" customHeight="1" spans="1:10">
      <c r="A3" s="3" t="str">
        <f>汇总表!A2</f>
        <v>工程名称：昭君雁栖水岸项目（三期）一标段防空地下室</v>
      </c>
      <c r="B3" s="3"/>
      <c r="C3" s="4"/>
      <c r="D3" s="3"/>
      <c r="E3" s="5"/>
      <c r="F3" s="34"/>
      <c r="G3" s="35"/>
      <c r="H3" s="35"/>
      <c r="I3" s="5"/>
      <c r="J3" s="3"/>
    </row>
    <row r="4" ht="20.1" customHeight="1" spans="1:10">
      <c r="A4" s="3" t="str">
        <f>汇总表!A3</f>
        <v>建设单位：湖北昭君古镇建设开发有限公司</v>
      </c>
      <c r="B4" s="3"/>
      <c r="C4" s="4"/>
      <c r="D4" s="3"/>
      <c r="E4" s="5"/>
      <c r="F4" s="34"/>
      <c r="G4" s="35"/>
      <c r="H4" s="35"/>
      <c r="I4" s="5"/>
      <c r="J4" s="3"/>
    </row>
    <row r="5" ht="69" customHeight="1" spans="1:10">
      <c r="A5" s="5" t="s">
        <v>15</v>
      </c>
      <c r="B5" s="5" t="s">
        <v>34</v>
      </c>
      <c r="C5" s="5" t="s">
        <v>35</v>
      </c>
      <c r="D5" s="5" t="s">
        <v>36</v>
      </c>
      <c r="E5" s="5" t="s">
        <v>37</v>
      </c>
      <c r="F5" s="36" t="s">
        <v>38</v>
      </c>
      <c r="G5" s="37" t="s">
        <v>39</v>
      </c>
      <c r="H5" s="12" t="s">
        <v>40</v>
      </c>
      <c r="I5" s="12" t="s">
        <v>41</v>
      </c>
      <c r="J5" s="13" t="s">
        <v>42</v>
      </c>
    </row>
    <row r="6" ht="20.1" customHeight="1" spans="1:10">
      <c r="A6" s="13">
        <v>1</v>
      </c>
      <c r="B6" s="38" t="s">
        <v>43</v>
      </c>
      <c r="C6" s="39" t="s">
        <v>44</v>
      </c>
      <c r="D6" s="40" t="s">
        <v>45</v>
      </c>
      <c r="E6" s="13">
        <v>2</v>
      </c>
      <c r="F6" s="41"/>
      <c r="G6" s="41"/>
      <c r="H6" s="41"/>
      <c r="I6" s="41"/>
      <c r="J6" s="13"/>
    </row>
    <row r="7" ht="20.1" customHeight="1" spans="1:10">
      <c r="A7" s="13">
        <v>2</v>
      </c>
      <c r="B7" s="38" t="s">
        <v>46</v>
      </c>
      <c r="C7" s="39" t="s">
        <v>47</v>
      </c>
      <c r="D7" s="40" t="s">
        <v>45</v>
      </c>
      <c r="E7" s="13">
        <v>1</v>
      </c>
      <c r="F7" s="41"/>
      <c r="G7" s="41"/>
      <c r="H7" s="41"/>
      <c r="I7" s="41"/>
      <c r="J7" s="13"/>
    </row>
    <row r="8" ht="20.1" customHeight="1" spans="1:10">
      <c r="A8" s="13">
        <v>3</v>
      </c>
      <c r="B8" s="38" t="s">
        <v>48</v>
      </c>
      <c r="C8" s="39" t="s">
        <v>49</v>
      </c>
      <c r="D8" s="40" t="s">
        <v>45</v>
      </c>
      <c r="E8" s="13">
        <v>3</v>
      </c>
      <c r="F8" s="41"/>
      <c r="G8" s="41"/>
      <c r="H8" s="41"/>
      <c r="I8" s="41"/>
      <c r="J8" s="13"/>
    </row>
    <row r="9" ht="20.1" customHeight="1" spans="1:10">
      <c r="A9" s="13">
        <v>4</v>
      </c>
      <c r="B9" s="38" t="s">
        <v>48</v>
      </c>
      <c r="C9" s="39" t="s">
        <v>50</v>
      </c>
      <c r="D9" s="40" t="s">
        <v>45</v>
      </c>
      <c r="E9" s="17">
        <v>6</v>
      </c>
      <c r="F9" s="41"/>
      <c r="G9" s="41"/>
      <c r="H9" s="41"/>
      <c r="I9" s="41"/>
      <c r="J9" s="13"/>
    </row>
    <row r="10" ht="20.1" customHeight="1" spans="1:10">
      <c r="A10" s="13">
        <v>5</v>
      </c>
      <c r="B10" s="38" t="s">
        <v>48</v>
      </c>
      <c r="C10" s="39" t="s">
        <v>51</v>
      </c>
      <c r="D10" s="40" t="s">
        <v>45</v>
      </c>
      <c r="E10" s="17">
        <v>4</v>
      </c>
      <c r="F10" s="41"/>
      <c r="G10" s="41"/>
      <c r="H10" s="41"/>
      <c r="I10" s="41"/>
      <c r="J10" s="13"/>
    </row>
    <row r="11" ht="20.1" customHeight="1" spans="1:10">
      <c r="A11" s="13">
        <v>6</v>
      </c>
      <c r="B11" s="38" t="s">
        <v>52</v>
      </c>
      <c r="C11" s="39" t="s">
        <v>53</v>
      </c>
      <c r="D11" s="40" t="s">
        <v>45</v>
      </c>
      <c r="E11" s="17">
        <v>5</v>
      </c>
      <c r="F11" s="41"/>
      <c r="G11" s="41"/>
      <c r="H11" s="41"/>
      <c r="I11" s="41"/>
      <c r="J11" s="13"/>
    </row>
    <row r="12" ht="20.1" customHeight="1" spans="1:10">
      <c r="A12" s="13">
        <v>7</v>
      </c>
      <c r="B12" s="38" t="s">
        <v>52</v>
      </c>
      <c r="C12" s="39" t="s">
        <v>54</v>
      </c>
      <c r="D12" s="40" t="s">
        <v>45</v>
      </c>
      <c r="E12" s="17">
        <v>4</v>
      </c>
      <c r="F12" s="41"/>
      <c r="G12" s="41"/>
      <c r="H12" s="41"/>
      <c r="I12" s="41"/>
      <c r="J12" s="13"/>
    </row>
    <row r="13" ht="20.1" customHeight="1" spans="1:10">
      <c r="A13" s="13">
        <v>8</v>
      </c>
      <c r="B13" s="38" t="s">
        <v>52</v>
      </c>
      <c r="C13" s="39" t="s">
        <v>55</v>
      </c>
      <c r="D13" s="40" t="s">
        <v>45</v>
      </c>
      <c r="E13" s="17">
        <v>1</v>
      </c>
      <c r="F13" s="41"/>
      <c r="G13" s="41"/>
      <c r="H13" s="41"/>
      <c r="I13" s="41"/>
      <c r="J13" s="13"/>
    </row>
    <row r="14" ht="20.1" customHeight="1" spans="1:10">
      <c r="A14" s="13">
        <v>9</v>
      </c>
      <c r="B14" s="38" t="s">
        <v>56</v>
      </c>
      <c r="C14" s="42" t="s">
        <v>57</v>
      </c>
      <c r="D14" s="40" t="s">
        <v>45</v>
      </c>
      <c r="E14" s="17">
        <v>4</v>
      </c>
      <c r="F14" s="41"/>
      <c r="G14" s="41"/>
      <c r="H14" s="41"/>
      <c r="I14" s="41"/>
      <c r="J14" s="13"/>
    </row>
    <row r="15" ht="20.1" customHeight="1" spans="1:10">
      <c r="A15" s="40" t="s">
        <v>58</v>
      </c>
      <c r="B15" s="40"/>
      <c r="C15" s="40"/>
      <c r="D15" s="40"/>
      <c r="E15" s="40">
        <f>SUM(E6:E14)</f>
        <v>30</v>
      </c>
      <c r="F15" s="41"/>
      <c r="G15" s="41"/>
      <c r="H15" s="41"/>
      <c r="I15" s="41"/>
      <c r="J15" s="49"/>
    </row>
    <row r="16" ht="20.1" customHeight="1" spans="1:11">
      <c r="A16" s="40">
        <v>10</v>
      </c>
      <c r="B16" s="43" t="s">
        <v>59</v>
      </c>
      <c r="C16" s="43" t="s">
        <v>60</v>
      </c>
      <c r="D16" s="40" t="s">
        <v>61</v>
      </c>
      <c r="E16" s="17">
        <v>15</v>
      </c>
      <c r="F16" s="41"/>
      <c r="G16" s="41"/>
      <c r="H16" s="41"/>
      <c r="I16" s="41"/>
      <c r="J16" s="49"/>
      <c r="K16" s="29"/>
    </row>
    <row r="17" ht="20.1" customHeight="1" spans="1:10">
      <c r="A17" s="40">
        <v>11</v>
      </c>
      <c r="B17" s="43" t="s">
        <v>62</v>
      </c>
      <c r="C17" s="43"/>
      <c r="D17" s="40" t="s">
        <v>61</v>
      </c>
      <c r="E17" s="17">
        <v>2</v>
      </c>
      <c r="F17" s="41"/>
      <c r="G17" s="41"/>
      <c r="H17" s="41"/>
      <c r="I17" s="41"/>
      <c r="J17" s="49"/>
    </row>
    <row r="18" ht="20.1" customHeight="1" spans="1:10">
      <c r="A18" s="40" t="s">
        <v>63</v>
      </c>
      <c r="B18" s="40"/>
      <c r="C18" s="40"/>
      <c r="D18" s="40"/>
      <c r="E18" s="40"/>
      <c r="F18" s="44"/>
      <c r="G18" s="45"/>
      <c r="H18" s="45"/>
      <c r="I18" s="50">
        <f>SUM(I16:I17)</f>
        <v>0</v>
      </c>
      <c r="J18" s="3"/>
    </row>
    <row r="19" ht="20.1" customHeight="1" spans="1:10">
      <c r="A19" s="5" t="s">
        <v>64</v>
      </c>
      <c r="B19" s="5"/>
      <c r="C19" s="5"/>
      <c r="D19" s="5"/>
      <c r="E19" s="5"/>
      <c r="F19" s="34"/>
      <c r="G19" s="35"/>
      <c r="H19" s="35"/>
      <c r="I19" s="51">
        <f>SUM(I15+I18)</f>
        <v>0</v>
      </c>
      <c r="J19" s="3"/>
    </row>
    <row r="20" ht="20.1" customHeight="1" spans="1:10">
      <c r="A20" s="23" t="str">
        <f>"工程总造价"&amp;I19&amp;"元。"&amp;"大写：人民币"&amp;IF(I19&lt;0,"负","")&amp;IF(ABS(I19)&gt;1,TEXT(TRUNC(ABS(ROUND(I19,2))),"[DBNum2]")&amp;"元","")&amp;IF(ISERR(FIND(".",ROUND(I19,2))),"",TEXT(RIGHT(TRUNC(ROUND(I19,2)*10)),"[DBNum2]"))&amp;IF(ISERR(FIND(".0",TEXT(I19,"0.00"))),"角","")&amp;IF(LEFT(RIGHT(ROUND(I19,2),3))=".",TEXT(RIGHT(ROUND(I19,2)),"[DBNum2]")&amp;"分","整")</f>
        <v>工程总造价0元。大写：人民币整</v>
      </c>
      <c r="B20" s="23"/>
      <c r="C20" s="23"/>
      <c r="D20" s="23"/>
      <c r="E20" s="46"/>
      <c r="F20" s="47"/>
      <c r="G20" s="48"/>
      <c r="H20" s="48"/>
      <c r="I20" s="24"/>
      <c r="J20" s="23"/>
    </row>
    <row r="21" ht="73" customHeight="1" spans="1:10">
      <c r="A21" s="25" t="s">
        <v>65</v>
      </c>
      <c r="B21" s="23"/>
      <c r="C21" s="23"/>
      <c r="D21" s="23"/>
      <c r="E21" s="23"/>
      <c r="F21" s="47"/>
      <c r="G21" s="48"/>
      <c r="H21" s="48"/>
      <c r="I21" s="24"/>
      <c r="J21" s="23"/>
    </row>
  </sheetData>
  <mergeCells count="9">
    <mergeCell ref="A1:J1"/>
    <mergeCell ref="A2:J2"/>
    <mergeCell ref="A3:J3"/>
    <mergeCell ref="A4:J4"/>
    <mergeCell ref="A15:D15"/>
    <mergeCell ref="A18:F18"/>
    <mergeCell ref="A19:F19"/>
    <mergeCell ref="A20:J20"/>
    <mergeCell ref="A21:J21"/>
  </mergeCells>
  <pageMargins left="0.590277777777778" right="0.156944444444444" top="0.550694444444444" bottom="0.357638888888889" header="0.298611111111111" footer="0.298611111111111"/>
  <pageSetup paperSize="9" orientation="landscape" horizontalDpi="6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F41" sqref="F41"/>
    </sheetView>
  </sheetViews>
  <sheetFormatPr defaultColWidth="9" defaultRowHeight="13.5" outlineLevelCol="7"/>
  <cols>
    <col min="1" max="1" width="5.13333333333333" customWidth="1"/>
    <col min="2" max="2" width="23.6333333333333" customWidth="1"/>
    <col min="3" max="3" width="20.6333333333333" customWidth="1"/>
    <col min="4" max="5" width="5.13333333333333" customWidth="1"/>
    <col min="6" max="6" width="11.6333333333333" style="9" customWidth="1"/>
    <col min="7" max="7" width="13.6333333333333" style="9" customWidth="1"/>
    <col min="8" max="8" width="6.63333333333333" customWidth="1"/>
  </cols>
  <sheetData>
    <row r="1" ht="39.95" customHeight="1" spans="1:8">
      <c r="A1" s="1" t="s">
        <v>66</v>
      </c>
      <c r="B1" s="1"/>
      <c r="C1" s="1"/>
      <c r="D1" s="1"/>
      <c r="E1" s="1"/>
      <c r="F1" s="10"/>
      <c r="G1" s="10"/>
      <c r="H1" s="1"/>
    </row>
    <row r="2" ht="15" customHeight="1" spans="1:8">
      <c r="A2" s="2" t="s">
        <v>33</v>
      </c>
      <c r="B2" s="2"/>
      <c r="C2" s="2"/>
      <c r="D2" s="2"/>
      <c r="E2" s="2"/>
      <c r="F2" s="11"/>
      <c r="G2" s="11"/>
      <c r="H2" s="2"/>
    </row>
    <row r="3" ht="20.1" customHeight="1" spans="1:8">
      <c r="A3" s="3" t="str">
        <f>汇总表!A2</f>
        <v>工程名称：昭君雁栖水岸项目（三期）一标段防空地下室</v>
      </c>
      <c r="B3" s="3"/>
      <c r="C3" s="4"/>
      <c r="D3" s="3"/>
      <c r="E3" s="3"/>
      <c r="F3" s="3"/>
      <c r="G3" s="3"/>
      <c r="H3" s="5"/>
    </row>
    <row r="4" ht="20.1" customHeight="1" spans="1:8">
      <c r="A4" s="3" t="str">
        <f>汇总表!A3</f>
        <v>建设单位：湖北昭君古镇建设开发有限公司</v>
      </c>
      <c r="B4" s="3"/>
      <c r="C4" s="4"/>
      <c r="D4" s="3"/>
      <c r="E4" s="3"/>
      <c r="F4" s="3"/>
      <c r="G4" s="3"/>
      <c r="H4" s="5"/>
    </row>
    <row r="5" ht="20.1" customHeight="1" spans="1:8">
      <c r="A5" s="5" t="s">
        <v>15</v>
      </c>
      <c r="B5" s="5" t="s">
        <v>67</v>
      </c>
      <c r="C5" s="5" t="s">
        <v>68</v>
      </c>
      <c r="D5" s="5" t="s">
        <v>36</v>
      </c>
      <c r="E5" s="5" t="s">
        <v>37</v>
      </c>
      <c r="F5" s="12" t="s">
        <v>40</v>
      </c>
      <c r="G5" s="12" t="s">
        <v>41</v>
      </c>
      <c r="H5" s="13" t="s">
        <v>42</v>
      </c>
    </row>
    <row r="6" ht="20.1" customHeight="1" spans="1:8">
      <c r="A6" s="14">
        <v>1</v>
      </c>
      <c r="B6" s="15" t="s">
        <v>69</v>
      </c>
      <c r="C6" s="16" t="s">
        <v>70</v>
      </c>
      <c r="D6" s="14" t="s">
        <v>71</v>
      </c>
      <c r="E6" s="17">
        <v>2</v>
      </c>
      <c r="F6" s="18"/>
      <c r="G6" s="18"/>
      <c r="H6" s="13"/>
    </row>
    <row r="7" ht="20.1" customHeight="1" spans="1:8">
      <c r="A7" s="14">
        <v>2</v>
      </c>
      <c r="B7" s="15" t="s">
        <v>72</v>
      </c>
      <c r="C7" s="16" t="s">
        <v>73</v>
      </c>
      <c r="D7" s="14" t="s">
        <v>71</v>
      </c>
      <c r="E7" s="17">
        <v>2</v>
      </c>
      <c r="F7" s="18"/>
      <c r="G7" s="18"/>
      <c r="H7" s="13"/>
    </row>
    <row r="8" ht="20.1" customHeight="1" spans="1:8">
      <c r="A8" s="14">
        <v>3</v>
      </c>
      <c r="B8" s="15" t="s">
        <v>74</v>
      </c>
      <c r="C8" s="16" t="s">
        <v>75</v>
      </c>
      <c r="D8" s="14" t="s">
        <v>71</v>
      </c>
      <c r="E8" s="17">
        <v>2</v>
      </c>
      <c r="F8" s="18"/>
      <c r="G8" s="18"/>
      <c r="H8" s="13"/>
    </row>
    <row r="9" ht="20.1" customHeight="1" spans="1:8">
      <c r="A9" s="14">
        <v>4</v>
      </c>
      <c r="B9" s="15" t="s">
        <v>76</v>
      </c>
      <c r="C9" s="19" t="s">
        <v>77</v>
      </c>
      <c r="D9" s="14" t="s">
        <v>71</v>
      </c>
      <c r="E9" s="17">
        <v>5</v>
      </c>
      <c r="F9" s="18"/>
      <c r="G9" s="18"/>
      <c r="H9" s="13"/>
    </row>
    <row r="10" ht="20.1" customHeight="1" spans="1:8">
      <c r="A10" s="14">
        <v>5</v>
      </c>
      <c r="B10" s="15" t="s">
        <v>78</v>
      </c>
      <c r="C10" s="19" t="s">
        <v>79</v>
      </c>
      <c r="D10" s="14" t="s">
        <v>80</v>
      </c>
      <c r="E10" s="17">
        <v>2</v>
      </c>
      <c r="F10" s="18"/>
      <c r="G10" s="18"/>
      <c r="H10" s="13"/>
    </row>
    <row r="11" ht="20.1" customHeight="1" spans="1:8">
      <c r="A11" s="14">
        <v>6</v>
      </c>
      <c r="B11" s="15" t="s">
        <v>81</v>
      </c>
      <c r="C11" s="19" t="s">
        <v>82</v>
      </c>
      <c r="D11" s="14" t="s">
        <v>80</v>
      </c>
      <c r="E11" s="17">
        <v>6</v>
      </c>
      <c r="F11" s="18"/>
      <c r="G11" s="18"/>
      <c r="H11" s="13"/>
    </row>
    <row r="12" ht="20.1" customHeight="1" spans="1:8">
      <c r="A12" s="14">
        <v>7</v>
      </c>
      <c r="B12" s="15" t="s">
        <v>83</v>
      </c>
      <c r="C12" s="19" t="s">
        <v>84</v>
      </c>
      <c r="D12" s="14" t="s">
        <v>80</v>
      </c>
      <c r="E12" s="17">
        <v>1</v>
      </c>
      <c r="F12" s="18"/>
      <c r="G12" s="18"/>
      <c r="H12" s="13"/>
    </row>
    <row r="13" ht="20.1" customHeight="1" spans="1:8">
      <c r="A13" s="14">
        <v>8</v>
      </c>
      <c r="B13" s="15" t="s">
        <v>83</v>
      </c>
      <c r="C13" s="19" t="s">
        <v>85</v>
      </c>
      <c r="D13" s="14" t="s">
        <v>80</v>
      </c>
      <c r="E13" s="17">
        <v>6</v>
      </c>
      <c r="F13" s="18"/>
      <c r="G13" s="18"/>
      <c r="H13" s="13"/>
    </row>
    <row r="14" ht="20.1" customHeight="1" spans="1:8">
      <c r="A14" s="14">
        <v>9</v>
      </c>
      <c r="B14" s="15" t="s">
        <v>83</v>
      </c>
      <c r="C14" s="19" t="s">
        <v>86</v>
      </c>
      <c r="D14" s="14" t="s">
        <v>80</v>
      </c>
      <c r="E14" s="17">
        <v>8</v>
      </c>
      <c r="F14" s="18"/>
      <c r="G14" s="18"/>
      <c r="H14" s="13"/>
    </row>
    <row r="15" ht="20.1" customHeight="1" spans="1:8">
      <c r="A15" s="14">
        <v>10</v>
      </c>
      <c r="B15" s="15" t="s">
        <v>87</v>
      </c>
      <c r="C15" s="19" t="s">
        <v>88</v>
      </c>
      <c r="D15" s="14" t="s">
        <v>61</v>
      </c>
      <c r="E15" s="17">
        <v>2</v>
      </c>
      <c r="F15" s="18"/>
      <c r="G15" s="18"/>
      <c r="H15" s="13"/>
    </row>
    <row r="16" ht="20.1" customHeight="1" spans="1:8">
      <c r="A16" s="14">
        <v>11</v>
      </c>
      <c r="B16" s="15" t="s">
        <v>87</v>
      </c>
      <c r="C16" s="19" t="s">
        <v>89</v>
      </c>
      <c r="D16" s="14" t="s">
        <v>61</v>
      </c>
      <c r="E16" s="17">
        <v>1</v>
      </c>
      <c r="F16" s="18"/>
      <c r="G16" s="18"/>
      <c r="H16" s="13"/>
    </row>
    <row r="17" ht="20.1" customHeight="1" spans="1:8">
      <c r="A17" s="14">
        <v>12</v>
      </c>
      <c r="B17" s="15" t="s">
        <v>87</v>
      </c>
      <c r="C17" s="19" t="s">
        <v>90</v>
      </c>
      <c r="D17" s="14" t="s">
        <v>61</v>
      </c>
      <c r="E17" s="17">
        <v>5</v>
      </c>
      <c r="F17" s="18"/>
      <c r="G17" s="18"/>
      <c r="H17" s="13"/>
    </row>
    <row r="18" ht="20.1" customHeight="1" spans="1:8">
      <c r="A18" s="14">
        <v>13</v>
      </c>
      <c r="B18" s="15" t="s">
        <v>91</v>
      </c>
      <c r="C18" s="19" t="s">
        <v>85</v>
      </c>
      <c r="D18" s="14" t="s">
        <v>80</v>
      </c>
      <c r="E18" s="17">
        <v>2</v>
      </c>
      <c r="F18" s="18"/>
      <c r="G18" s="18"/>
      <c r="H18" s="13"/>
    </row>
    <row r="19" ht="20.1" customHeight="1" spans="1:8">
      <c r="A19" s="14">
        <v>14</v>
      </c>
      <c r="B19" s="15" t="s">
        <v>92</v>
      </c>
      <c r="C19" s="19" t="s">
        <v>93</v>
      </c>
      <c r="D19" s="14" t="s">
        <v>61</v>
      </c>
      <c r="E19" s="17">
        <v>2</v>
      </c>
      <c r="F19" s="18"/>
      <c r="G19" s="18"/>
      <c r="H19" s="13"/>
    </row>
    <row r="20" ht="20.1" customHeight="1" spans="1:8">
      <c r="A20" s="14">
        <v>15</v>
      </c>
      <c r="B20" s="15" t="s">
        <v>94</v>
      </c>
      <c r="C20" s="19" t="s">
        <v>95</v>
      </c>
      <c r="D20" s="14" t="s">
        <v>80</v>
      </c>
      <c r="E20" s="17">
        <v>2</v>
      </c>
      <c r="F20" s="18"/>
      <c r="G20" s="18"/>
      <c r="H20" s="13"/>
    </row>
    <row r="21" ht="20.1" customHeight="1" spans="1:8">
      <c r="A21" s="14">
        <v>16</v>
      </c>
      <c r="B21" s="15" t="s">
        <v>96</v>
      </c>
      <c r="C21" s="19" t="s">
        <v>90</v>
      </c>
      <c r="D21" s="14" t="s">
        <v>61</v>
      </c>
      <c r="E21" s="17">
        <v>3</v>
      </c>
      <c r="F21" s="18"/>
      <c r="G21" s="18"/>
      <c r="H21" s="13"/>
    </row>
    <row r="22" ht="20.1" customHeight="1" spans="1:8">
      <c r="A22" s="14">
        <v>17</v>
      </c>
      <c r="B22" s="15" t="s">
        <v>97</v>
      </c>
      <c r="C22" s="19" t="s">
        <v>89</v>
      </c>
      <c r="D22" s="14" t="s">
        <v>61</v>
      </c>
      <c r="E22" s="17">
        <v>2</v>
      </c>
      <c r="F22" s="18"/>
      <c r="G22" s="18"/>
      <c r="H22" s="13"/>
    </row>
    <row r="23" ht="20.1" customHeight="1" spans="1:8">
      <c r="A23" s="14">
        <v>18</v>
      </c>
      <c r="B23" s="15" t="s">
        <v>97</v>
      </c>
      <c r="C23" s="19" t="s">
        <v>90</v>
      </c>
      <c r="D23" s="14" t="s">
        <v>61</v>
      </c>
      <c r="E23" s="17">
        <v>2</v>
      </c>
      <c r="F23" s="18"/>
      <c r="G23" s="18"/>
      <c r="H23" s="13"/>
    </row>
    <row r="24" ht="20.1" customHeight="1" spans="1:8">
      <c r="A24" s="14">
        <v>19</v>
      </c>
      <c r="B24" s="15" t="s">
        <v>98</v>
      </c>
      <c r="C24" s="19" t="s">
        <v>99</v>
      </c>
      <c r="D24" s="14" t="s">
        <v>80</v>
      </c>
      <c r="E24" s="17">
        <v>3</v>
      </c>
      <c r="F24" s="18"/>
      <c r="G24" s="18"/>
      <c r="H24" s="13"/>
    </row>
    <row r="25" ht="20.1" customHeight="1" spans="1:8">
      <c r="A25" s="14">
        <v>20</v>
      </c>
      <c r="B25" s="15" t="s">
        <v>100</v>
      </c>
      <c r="C25" s="19" t="s">
        <v>101</v>
      </c>
      <c r="D25" s="14" t="s">
        <v>102</v>
      </c>
      <c r="E25" s="17">
        <v>12</v>
      </c>
      <c r="F25" s="18"/>
      <c r="G25" s="18"/>
      <c r="H25" s="13"/>
    </row>
    <row r="26" ht="20.1" customHeight="1" spans="1:8">
      <c r="A26" s="14">
        <v>21</v>
      </c>
      <c r="B26" s="15" t="s">
        <v>103</v>
      </c>
      <c r="C26" s="19" t="s">
        <v>104</v>
      </c>
      <c r="D26" s="14" t="s">
        <v>80</v>
      </c>
      <c r="E26" s="17">
        <v>2</v>
      </c>
      <c r="F26" s="18"/>
      <c r="G26" s="18"/>
      <c r="H26" s="13"/>
    </row>
    <row r="27" ht="20.1" customHeight="1" spans="1:8">
      <c r="A27" s="14">
        <v>22</v>
      </c>
      <c r="B27" s="15" t="s">
        <v>105</v>
      </c>
      <c r="C27" s="19" t="s">
        <v>106</v>
      </c>
      <c r="D27" s="14" t="s">
        <v>80</v>
      </c>
      <c r="E27" s="17">
        <v>2</v>
      </c>
      <c r="F27" s="18"/>
      <c r="G27" s="18"/>
      <c r="H27" s="13"/>
    </row>
    <row r="28" ht="20.1" customHeight="1" spans="1:8">
      <c r="A28" s="14">
        <v>23</v>
      </c>
      <c r="B28" s="15" t="s">
        <v>107</v>
      </c>
      <c r="C28" s="19" t="s">
        <v>106</v>
      </c>
      <c r="D28" s="14" t="s">
        <v>80</v>
      </c>
      <c r="E28" s="17">
        <v>14</v>
      </c>
      <c r="F28" s="18"/>
      <c r="G28" s="18"/>
      <c r="H28" s="13"/>
    </row>
    <row r="29" ht="20.1" customHeight="1" spans="1:8">
      <c r="A29" s="14">
        <v>24</v>
      </c>
      <c r="B29" s="15" t="s">
        <v>108</v>
      </c>
      <c r="C29" s="19"/>
      <c r="D29" s="14" t="s">
        <v>80</v>
      </c>
      <c r="E29" s="17">
        <v>2</v>
      </c>
      <c r="F29" s="18"/>
      <c r="G29" s="18"/>
      <c r="H29" s="13"/>
    </row>
    <row r="30" ht="20.1" customHeight="1" spans="1:8">
      <c r="A30" s="14">
        <v>25</v>
      </c>
      <c r="B30" s="20" t="s">
        <v>109</v>
      </c>
      <c r="C30" s="21"/>
      <c r="D30" s="14" t="s">
        <v>80</v>
      </c>
      <c r="E30" s="17">
        <v>2</v>
      </c>
      <c r="F30" s="18"/>
      <c r="G30" s="18"/>
      <c r="H30" s="13"/>
    </row>
    <row r="31" ht="20.1" customHeight="1" spans="1:8">
      <c r="A31" s="14">
        <v>26</v>
      </c>
      <c r="B31" s="20" t="s">
        <v>110</v>
      </c>
      <c r="C31" s="21"/>
      <c r="D31" s="14" t="s">
        <v>80</v>
      </c>
      <c r="E31" s="17">
        <v>2</v>
      </c>
      <c r="F31" s="18"/>
      <c r="G31" s="18"/>
      <c r="H31" s="13"/>
    </row>
    <row r="32" ht="20.1" customHeight="1" spans="1:8">
      <c r="A32" s="14">
        <v>27</v>
      </c>
      <c r="B32" s="20" t="s">
        <v>111</v>
      </c>
      <c r="C32" s="21"/>
      <c r="D32" s="14" t="s">
        <v>80</v>
      </c>
      <c r="E32" s="17">
        <v>2</v>
      </c>
      <c r="F32" s="18"/>
      <c r="G32" s="18"/>
      <c r="H32" s="13"/>
    </row>
    <row r="33" ht="20.1" customHeight="1" spans="1:8">
      <c r="A33" s="14">
        <v>28</v>
      </c>
      <c r="B33" s="20" t="s">
        <v>112</v>
      </c>
      <c r="C33" s="21"/>
      <c r="D33" s="14" t="s">
        <v>80</v>
      </c>
      <c r="E33" s="17">
        <v>2</v>
      </c>
      <c r="F33" s="18"/>
      <c r="G33" s="18"/>
      <c r="H33" s="13"/>
    </row>
    <row r="34" ht="20.1" customHeight="1" spans="1:8">
      <c r="A34" s="14" t="s">
        <v>20</v>
      </c>
      <c r="B34" s="14"/>
      <c r="C34" s="14"/>
      <c r="D34" s="14"/>
      <c r="E34" s="14"/>
      <c r="F34" s="14"/>
      <c r="G34" s="22">
        <f>SUM(G6:G33)</f>
        <v>0</v>
      </c>
      <c r="H34" s="5"/>
    </row>
    <row r="35" ht="20.1" customHeight="1" spans="1:8">
      <c r="A35" s="23" t="str">
        <f>"工程总造价"&amp;G34&amp;"元。"&amp;"大写：人民币"&amp;IF(G34&lt;0,"负","")&amp;IF(ABS(G34)&gt;1,TEXT(TRUNC(ABS(ROUND(G34,2))),"[DBNum2]")&amp;"元","")&amp;IF(ISERR(FIND(".",ROUND(G34,2))),"",TEXT(RIGHT(TRUNC(ROUND(G34,2)*10)),"[DBNum2]"))&amp;IF(ISERR(FIND(".0",TEXT(G34,"0.00"))),"角","")&amp;IF(LEFT(RIGHT(ROUND(G34,2),3))=".",TEXT(RIGHT(ROUND(G34,2)),"[DBNum2]")&amp;"分","整")</f>
        <v>工程总造价0元。大写：人民币整</v>
      </c>
      <c r="B35" s="23"/>
      <c r="C35" s="23"/>
      <c r="D35" s="23"/>
      <c r="E35" s="23"/>
      <c r="F35" s="24"/>
      <c r="G35" s="24"/>
      <c r="H35" s="23"/>
    </row>
    <row r="36" ht="39.95" customHeight="1" spans="1:8">
      <c r="A36" s="25" t="s">
        <v>113</v>
      </c>
      <c r="B36" s="23"/>
      <c r="C36" s="23"/>
      <c r="D36" s="23"/>
      <c r="E36" s="23"/>
      <c r="F36" s="24"/>
      <c r="G36" s="24"/>
      <c r="H36" s="23"/>
    </row>
  </sheetData>
  <mergeCells count="7">
    <mergeCell ref="A1:H1"/>
    <mergeCell ref="A2:H2"/>
    <mergeCell ref="A3:H3"/>
    <mergeCell ref="A4:H4"/>
    <mergeCell ref="A34:F34"/>
    <mergeCell ref="A35:H35"/>
    <mergeCell ref="A36:H36"/>
  </mergeCells>
  <pageMargins left="0.432638888888889" right="0.432638888888889" top="0.2125" bottom="0.2125" header="0.511805555555556" footer="0.511805555555556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35" sqref="C35"/>
    </sheetView>
  </sheetViews>
  <sheetFormatPr defaultColWidth="9" defaultRowHeight="13.5" outlineLevelCol="4"/>
  <cols>
    <col min="2" max="2" width="16" customWidth="1"/>
    <col min="3" max="3" width="24.1333333333333" customWidth="1"/>
    <col min="4" max="5" width="17.3833333333333" customWidth="1"/>
  </cols>
  <sheetData>
    <row r="1" ht="27" spans="1:5">
      <c r="A1" s="1" t="s">
        <v>114</v>
      </c>
      <c r="B1" s="1"/>
      <c r="C1" s="1"/>
      <c r="D1" s="1"/>
      <c r="E1" s="1"/>
    </row>
    <row r="2" ht="20.1" customHeight="1" spans="1:5">
      <c r="A2" s="2" t="s">
        <v>33</v>
      </c>
      <c r="B2" s="2"/>
      <c r="C2" s="2"/>
      <c r="D2" s="2"/>
      <c r="E2" s="2"/>
    </row>
    <row r="3" ht="20.1" customHeight="1" spans="1:5">
      <c r="A3" s="3" t="str">
        <f>汇总表!A2</f>
        <v>工程名称：昭君雁栖水岸项目（三期）一标段防空地下室</v>
      </c>
      <c r="B3" s="3"/>
      <c r="C3" s="4"/>
      <c r="D3" s="3"/>
      <c r="E3" s="3"/>
    </row>
    <row r="4" ht="20.1" customHeight="1" spans="1:5">
      <c r="A4" s="3" t="str">
        <f>汇总表!A3</f>
        <v>建设单位：湖北昭君古镇建设开发有限公司</v>
      </c>
      <c r="B4" s="3"/>
      <c r="C4" s="4"/>
      <c r="D4" s="3"/>
      <c r="E4" s="3"/>
    </row>
    <row r="5" ht="20.1" customHeight="1" spans="1:5">
      <c r="A5" s="5" t="s">
        <v>15</v>
      </c>
      <c r="B5" s="5" t="s">
        <v>115</v>
      </c>
      <c r="C5" s="5" t="s">
        <v>116</v>
      </c>
      <c r="D5" s="5" t="s">
        <v>117</v>
      </c>
      <c r="E5" s="5" t="s">
        <v>118</v>
      </c>
    </row>
    <row r="6" ht="20.1" customHeight="1" spans="1:5">
      <c r="A6" s="5">
        <v>1</v>
      </c>
      <c r="B6" s="74" t="s">
        <v>119</v>
      </c>
      <c r="C6" s="5"/>
      <c r="D6" s="5"/>
      <c r="E6" s="5"/>
    </row>
    <row r="7" ht="20.1" customHeight="1" spans="1:5">
      <c r="A7" s="5">
        <v>2</v>
      </c>
      <c r="B7" s="5">
        <v>1222</v>
      </c>
      <c r="C7" s="5"/>
      <c r="D7" s="5"/>
      <c r="E7" s="5"/>
    </row>
    <row r="8" ht="20.1" customHeight="1" spans="1:5">
      <c r="A8" s="5">
        <v>3</v>
      </c>
      <c r="B8" s="5">
        <v>1522</v>
      </c>
      <c r="C8" s="5"/>
      <c r="D8" s="5"/>
      <c r="E8" s="5"/>
    </row>
    <row r="9" ht="20.1" customHeight="1" spans="1:5">
      <c r="A9" s="5">
        <v>4</v>
      </c>
      <c r="B9" s="5" t="s">
        <v>120</v>
      </c>
      <c r="C9" s="5"/>
      <c r="D9" s="5"/>
      <c r="E9" s="5"/>
    </row>
    <row r="10" ht="20.1" customHeight="1" spans="1:5">
      <c r="A10" s="5">
        <v>5</v>
      </c>
      <c r="B10" s="5">
        <v>5525</v>
      </c>
      <c r="C10" s="5"/>
      <c r="D10" s="5"/>
      <c r="E10" s="5"/>
    </row>
    <row r="11" ht="20.1" customHeight="1" spans="1:5">
      <c r="A11" s="5">
        <v>6</v>
      </c>
      <c r="B11" s="5" t="s">
        <v>121</v>
      </c>
      <c r="C11" s="6"/>
      <c r="D11" s="7"/>
      <c r="E11" s="8"/>
    </row>
  </sheetData>
  <mergeCells count="5">
    <mergeCell ref="A1:E1"/>
    <mergeCell ref="A2:E2"/>
    <mergeCell ref="A3:E3"/>
    <mergeCell ref="A4:E4"/>
    <mergeCell ref="C11:E11"/>
  </mergeCells>
  <pageMargins left="0.75" right="0.75" top="1" bottom="1" header="0.5" footer="0.5"/>
  <pageSetup paperSize="9" orientation="portrait"/>
  <headerFooter/>
  <ignoredErrors>
    <ignoredError sqref="B6:B8 B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汇总表</vt:lpstr>
      <vt:lpstr>防护设备</vt:lpstr>
      <vt:lpstr>防化设备</vt:lpstr>
      <vt:lpstr>模板租赁及预埋管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Yuan..</cp:lastModifiedBy>
  <dcterms:created xsi:type="dcterms:W3CDTF">2006-09-13T11:21:00Z</dcterms:created>
  <dcterms:modified xsi:type="dcterms:W3CDTF">2025-05-12T01:18:49Z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80983161514942DA97F74F7035B7AD0B_13</vt:lpwstr>
  </property>
</Properties>
</file>