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报价单" sheetId="1" r:id="rId1"/>
  </sheets>
  <definedNames>
    <definedName name="_xlnm.Print_Titles" localSheetId="0">报价单!$1:$2</definedName>
    <definedName name="_xlnm.Print_Area" localSheetId="0">报价单!$A$1:$I$72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<sst xmlns="http://schemas.openxmlformats.org/spreadsheetml/2006/main" count="261" uniqueCount="117">
  <si>
    <t>一作业区劳务分包报价单</t>
  </si>
  <si>
    <t>工程名称：年产15万吨电池级磷酸铁锂建设项目（建筑工程）EPC工程总承包</t>
  </si>
  <si>
    <t>序号</t>
  </si>
  <si>
    <t>项目名称</t>
  </si>
  <si>
    <t>项目特征描述</t>
  </si>
  <si>
    <t>计量
单位</t>
  </si>
  <si>
    <t>计算规则</t>
  </si>
  <si>
    <t>暂估工程量</t>
  </si>
  <si>
    <t>全费用综合单价（元）</t>
  </si>
  <si>
    <t>合计（元）</t>
  </si>
  <si>
    <t>备注</t>
  </si>
  <si>
    <t>一</t>
  </si>
  <si>
    <t>大型土石方工程</t>
  </si>
  <si>
    <t>土石方开挖运输</t>
  </si>
  <si>
    <t>土石方开挖、装车、1km以内运输、卸置及推平（不含清表、消纳费，如发生据实结算）土质类别自行考虑。</t>
  </si>
  <si>
    <t>元/m³</t>
  </si>
  <si>
    <t>按甲方认可的天然密实体积计算</t>
  </si>
  <si>
    <t>土石方转堆</t>
  </si>
  <si>
    <t>挖掘机转堆土石方</t>
  </si>
  <si>
    <t>元/m³/次</t>
  </si>
  <si>
    <t>土石方增运距</t>
  </si>
  <si>
    <t>土石方运输每KM增加费</t>
  </si>
  <si>
    <t>机械凿岩</t>
  </si>
  <si>
    <t>石方机械凿除、开挖、装车、1km以内运输、卸置及推平（不含消纳费，如发生据实结算）土质类别自行考虑。</t>
  </si>
  <si>
    <t>回填碾压</t>
  </si>
  <si>
    <t>分层填筑、夯实、碾压、平整（不含取土）</t>
  </si>
  <si>
    <t>二</t>
  </si>
  <si>
    <t>边坡工程</t>
  </si>
  <si>
    <t>外脚手架</t>
  </si>
  <si>
    <t>扣件式钢管脚手架，双排，高度30米以内。</t>
  </si>
  <si>
    <t>元/㎡</t>
  </si>
  <si>
    <t>按设计图示尺寸以面积计算</t>
  </si>
  <si>
    <t>含材料转运</t>
  </si>
  <si>
    <t>锚杆</t>
  </si>
  <si>
    <t>钻孔机具安拆,钻孔,安拔防护套管、灌浆、等全部工作内容</t>
  </si>
  <si>
    <t>m</t>
  </si>
  <si>
    <t>按设计图示尺寸以米数计算</t>
  </si>
  <si>
    <t>浆液甲供</t>
  </si>
  <si>
    <t>锚索</t>
  </si>
  <si>
    <t>1.地层情况:投标单位自行考虑
2.锚杆（索）类型、部位:预应力6索钢绞线锚索（含支架、注浆管及锚件）
3.钻孔深度:现场实际24m~75m，（图纸设计24m-35m）入岩深度满足设计要求
4.钻孔直径:150mm，套管投标单位自行考虑
5.锚索材料品种、规格、数量:钢绞线6根国产1860级，7*φ5，带成品PE保护套管的钢绞线，预应力锚索
6.浆液种类、强度等级:水泥砂浆 M30。
7、成孔、张拉锚固、穿束、压浆、锚墩、承压板制作、安装、锚固,防锈处理全部工作内容</t>
  </si>
  <si>
    <t>元/m</t>
  </si>
  <si>
    <t>钢筋、浆液、钢绞线、钢筋、钢绞线锚具甲供</t>
  </si>
  <si>
    <t>格构梁+抗滑桩冠梁</t>
  </si>
  <si>
    <t>1.格构梁采用C30混凝土、格构梁截面400*500，间距为中线2.5m*3m、15m-20m设伸缩缝、沥青杉木板填缝。2.冠梁截面尺寸2.7m*1.9m、预埋锚索孔套管。</t>
  </si>
  <si>
    <t>按设计图示尺寸以体积计算</t>
  </si>
  <si>
    <t>混凝土甲供</t>
  </si>
  <si>
    <t>喷射混凝土、水泥砂浆</t>
  </si>
  <si>
    <t>1.厚度:50mm
2.混凝土种类:投标单位自行考虑
3.混凝土强度等级:C25
4.其他说明:坡面
5.备注说明:具体做法详见施工设计图纸，且应满足相关规范要求
6.喷护前先人工配合机械进行修坡，以满足设计坡度要求。
含泄吐水孔管</t>
  </si>
  <si>
    <t>格构模板安拆</t>
  </si>
  <si>
    <t>模板及支撑架制作、安装、拆除、堆放、运输及清理模内杂物、刷隔离剂、止水对拉丝杆等</t>
  </si>
  <si>
    <t>按模板与现浇混凝土构件的接触面积计算</t>
  </si>
  <si>
    <t>三</t>
  </si>
  <si>
    <t>箱涵工程</t>
  </si>
  <si>
    <t>沟槽土方开挖运输</t>
  </si>
  <si>
    <t>土方开挖含人工配合清理基地、装车、1km以内运输、卸置及推平（不含消纳费，如发生据实结算）土质类别自行考虑。</t>
  </si>
  <si>
    <t>沟槽石方开挖运输</t>
  </si>
  <si>
    <t>石方开挖含人工配合清理基地、装车、1km以内运输、卸置及推平（不含消纳费，如发生据实结算）土质类别自行考虑。</t>
  </si>
  <si>
    <t>箱涵混凝土</t>
  </si>
  <si>
    <t>混凝土浇筑、振捣、养护、砼试块制作养护送检等全部工作内容</t>
  </si>
  <si>
    <t>箱涵模板制安</t>
  </si>
  <si>
    <t>模板制作、安装、拆除、堆放、运输及清理模内杂物、刷隔离剂、止水对拉丝杆等</t>
  </si>
  <si>
    <t>箱涵双排脚手架</t>
  </si>
  <si>
    <t>双排脚手架、斜道、卸料平台、安全通道及防护架的搭、拆，安全网、密目网的铺设，拆除脚手架后材料的堆放等全部工作内容</t>
  </si>
  <si>
    <t>按外墙垂直投影面积计算</t>
  </si>
  <si>
    <t>箱涵内支撑架</t>
  </si>
  <si>
    <t>支撑架的搭、拆，安全网、密目网的铺设，拆除脚手架后材料的堆放等全部工作内容</t>
  </si>
  <si>
    <t>按搭拆空间体积计算</t>
  </si>
  <si>
    <t>箱涵钢筋制安</t>
  </si>
  <si>
    <t>配合钢筋下车、堆放除锈、下料、成型、发料、钢筋试件的制作及配合送检，钢筋运输、绑扎、含套筒连接、电渣压力焊接、马凳的制作焊接安装、水平及垂直运输等全部工作内容</t>
  </si>
  <si>
    <t>元/t</t>
  </si>
  <si>
    <t>按设计图示钢筋长度乘单位理论质量计算</t>
  </si>
  <si>
    <t>四</t>
  </si>
  <si>
    <t>自重式挡墙</t>
  </si>
  <si>
    <t>基础沟槽土方开挖运输</t>
  </si>
  <si>
    <t>土方开挖至持力层含人工配合清理基底、装车、1km以内运输、卸置及推平（不含消纳费，如发生据实结算）土质类别自行考虑。</t>
  </si>
  <si>
    <t>基础沟槽石方开挖运输</t>
  </si>
  <si>
    <t>石方开挖含人工配合清理基底、装车、1km以内运输、卸置及推平（不含消纳费，如发生据实结算）土质类别自行考虑。</t>
  </si>
  <si>
    <t>挡墙混凝土</t>
  </si>
  <si>
    <t>混凝土浇筑、振捣、养护、砼试块制作养护送检等全部工作内容含泄吐水孔管</t>
  </si>
  <si>
    <t>模板制安</t>
  </si>
  <si>
    <t>钢筋制安</t>
  </si>
  <si>
    <t>配合钢筋下车、堆放除锈、下料、成型、发料、钢筋试件的制作及配合送检，钢筋运输、绑扎、含套筒连接、电渣压力焊接、马凳的制作焊接安装、水平及垂直运输、锚杆植筋等全部工作内容</t>
  </si>
  <si>
    <t>五</t>
  </si>
  <si>
    <t>国道改建</t>
  </si>
  <si>
    <t>路基土方开挖运输</t>
  </si>
  <si>
    <t>路基石方开挖运输</t>
  </si>
  <si>
    <t>人工清表</t>
  </si>
  <si>
    <t>人工锯树、清理转运</t>
  </si>
  <si>
    <t>六</t>
  </si>
  <si>
    <t>主厂区</t>
  </si>
  <si>
    <t>土方开挖运输</t>
  </si>
  <si>
    <t>桩尖土方开挖运输</t>
  </si>
  <si>
    <t>双排脚手架</t>
  </si>
  <si>
    <t>双排脚手架、斜道、卸料平台、安全通道及防护架的搭、临边防护、洞口防护、拆，安全网、密目网的铺设，拆除脚手架后材料的堆放等全部工作内容30米内</t>
  </si>
  <si>
    <t>按图纸建筑投影面积计算</t>
  </si>
  <si>
    <t>桩头破除</t>
  </si>
  <si>
    <t>桩头空压机人工破除、凿平、清渣</t>
  </si>
  <si>
    <t>元/根</t>
  </si>
  <si>
    <t>按甲方认可实际数量</t>
  </si>
  <si>
    <t>混凝土</t>
  </si>
  <si>
    <t>支撑内架</t>
  </si>
  <si>
    <t>满堂支撑脚手架搭设、拆，水平安全网，拆除脚手架后材料的堆放等全部工作内容</t>
  </si>
  <si>
    <t>七</t>
  </si>
  <si>
    <t>新商混站</t>
  </si>
  <si>
    <t>基坑土方开挖运输</t>
  </si>
  <si>
    <t>基坑石方开挖运输</t>
  </si>
  <si>
    <t>九</t>
  </si>
  <si>
    <t>其他工程</t>
  </si>
  <si>
    <t>本项目其他清单未包含的内容，结算方式为：在业主与湖北瑞泰的结算总价基础上，税前总价下浮（下浮率）。</t>
  </si>
  <si>
    <r>
      <t xml:space="preserve">    </t>
    </r>
    <r>
      <rPr>
        <sz val="10"/>
        <rFont val="宋体"/>
        <charset val="134"/>
      </rPr>
      <t>%</t>
    </r>
  </si>
  <si>
    <t>合计</t>
  </si>
  <si>
    <t>注：1、以上价格包含税金9％，付款时请开具增值税专用发票。
2、土石方工程乙方负责与市政、路政、交通等行政部门的沟通与协调，运输车辆及司机必须持有合法证件。运输过程中需对车辆货箱进行全面遮盖，车辆要适量装载，由于土石方运输而造成的泄露、遗撒、污染路面、罚款、交通事故由乙方承担一切责任及损失。
3、清单内交由分包方使用的甲供材料不得超过定额消耗量，因劳务原因造成超出，超过部分劳务结算时全额扣除。甲方提供钢筋、混凝土等。                                                                                                                                      4、现场临水临电：临电甲方提供一级配电箱，其他的乙方提供管线、配电箱等材料并负责铺设及安装；临水甲方提供用水接驳口，乙方负责提供管线等材料并负责铺设及安装。施工现场水电费甲方负责。                                                                      
5、临建设施：钢筋加工棚、喷浆料搅拌机、木工加工棚、临时道路、材料堆场等临建设施，乙方负责提供并安装，包含场区内硬化，不含硬化混凝土。                                                                                              
6、食宿：乙方负责生活区内食宿。甲方可提供场地供乙方建设生活区，含临建混凝土。                                                                                                                                                                                                                                                                        7、工程量暂定，不作为最终结算支付的依据，最终结算以乙方实际完成经甲方验收合格并得到业主计量及最终审计确认后的工程数量为准，结算时据实调整（包干项目除外），计算规则按照本清单计算规则及《建设工程工程量清单计价规范》（GB50500-2013）执行，不因数量的增减而作任何费用调整；                                                                                                                                                        8、本报价包括但不限于完成本项目的人工费、周转材及辅材费（周转材料甲供，结算时据实扣除）、机械费（大中型机械甲供，结算时据实扣除）、管理费、措施费（含安全文明施工费）、规费、利润、税金等一切费用并考虑风险因素。费用含安全防护用品、临边防护、消防器材、作业临建设施制作及安装、扬尘治理、裸土覆盖、垃圾清运、道路冲洗及喷淋、材料保管、材料上下车、场区内转运、商业保险、试件模具、试件制作及配合送检、检测提供送检车辆、相关方案专家论证费、包括但不限于其他安全文明施工费、包括但不限于保证满足设计及规范要求其他质量措施费用。                                                                                                                                       9、承包模式：包工、包辅材、包质量、包安全、包文明施工、包进度。安全要求：符合省市主要部门及公司相关要求。                                                                                                   
10、付款方式：甲方隔月向乙方支付核定进度款的60%，项目竣工验收支付金额的90%，剩余10%作为工程质保金，缺陷责任期1年后退还。缺陷责任期1年，质保金退还不能免除保修责任。</t>
  </si>
  <si>
    <t xml:space="preserve">       </t>
  </si>
  <si>
    <t>报价单位（盖章）：</t>
  </si>
  <si>
    <t>联系电话：</t>
  </si>
  <si>
    <t>报价时间：</t>
  </si>
  <si>
    <t>附：营业执照、资质证书、安全生产许可证等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</si>
</sst>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9"/>
      <color theme="1"/>
      <name val="??"/>
      <charset val="134"/>
      <scheme val="minor"/>
    </font>
    <font>
      <b/>
      <sz val="10"/>
      <color theme="1"/>
      <name val="宋体"/>
      <charset val="134"/>
    </font>
    <font>
      <sz val="10"/>
      <color theme="1"/>
      <name val="宋体"/>
      <charset val="134"/>
    </font>
    <font>
      <sz val="11"/>
      <color theme="1"/>
      <name val="宋体"/>
      <charset val="134"/>
    </font>
    <font>
      <b/>
      <sz val="16"/>
      <name val="宋体"/>
      <charset val="134"/>
    </font>
    <font>
      <sz val="16"/>
      <name val="宋体"/>
      <charset val="134"/>
    </font>
    <font>
      <sz val="10"/>
      <name val="宋体"/>
      <charset val="134"/>
    </font>
    <font>
      <b/>
      <sz val="10"/>
      <name val="宋体"/>
      <charset val="134"/>
    </font>
    <font>
      <sz val="10"/>
      <color rgb="FF000000"/>
      <name val="宋体"/>
      <charset val="134"/>
    </font>
    <font>
      <sz val="11"/>
      <color theme="1"/>
      <name val="??"/>
      <charset val="134"/>
      <scheme val="minor"/>
    </font>
    <font>
      <u/>
      <sz val="10"/>
      <name val="宋体"/>
      <charset val="134"/>
    </font>
    <font>
      <sz val="12"/>
      <color theme="1"/>
      <name val="宋体"/>
      <charset val="134"/>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69">
    <xf numFmtId="0" fontId="0" fillId="0" borderId="0" xfId="49"/>
    <xf numFmtId="0" fontId="1" fillId="0" borderId="0" xfId="49" applyFont="1"/>
    <xf numFmtId="0" fontId="2" fillId="0" borderId="0" xfId="49" applyFont="1" applyFill="1"/>
    <xf numFmtId="0" fontId="3" fillId="0" borderId="0" xfId="49" applyFont="1"/>
    <xf numFmtId="0" fontId="2" fillId="0" borderId="0" xfId="49" applyFont="1"/>
    <xf numFmtId="0" fontId="2" fillId="0" borderId="0" xfId="49" applyFont="1" applyAlignment="1">
      <alignment horizontal="center"/>
    </xf>
    <xf numFmtId="0" fontId="2" fillId="0" borderId="0" xfId="49" applyFont="1" applyAlignment="1">
      <alignment horizontal="left"/>
    </xf>
    <xf numFmtId="176" fontId="2" fillId="0" borderId="0" xfId="49" applyNumberFormat="1" applyFont="1" applyAlignment="1">
      <alignment horizontal="center"/>
    </xf>
    <xf numFmtId="176" fontId="2" fillId="0" borderId="0" xfId="49" applyNumberFormat="1" applyFont="1" applyFill="1"/>
    <xf numFmtId="0" fontId="2" fillId="0" borderId="0" xfId="49" applyFont="1" applyFill="1" applyAlignment="1">
      <alignment vertical="center" wrapText="1"/>
    </xf>
    <xf numFmtId="0" fontId="4" fillId="2" borderId="0" xfId="49" applyFont="1" applyFill="1" applyAlignment="1">
      <alignment horizontal="center" vertical="center" wrapText="1"/>
    </xf>
    <xf numFmtId="0" fontId="4" fillId="2" borderId="0" xfId="49" applyFont="1" applyFill="1" applyAlignment="1">
      <alignment horizontal="left" vertical="center" wrapText="1"/>
    </xf>
    <xf numFmtId="176" fontId="5" fillId="2" borderId="0" xfId="49" applyNumberFormat="1" applyFont="1" applyFill="1" applyAlignment="1">
      <alignment horizontal="center" vertical="center" wrapText="1"/>
    </xf>
    <xf numFmtId="176" fontId="4" fillId="0" borderId="0" xfId="49" applyNumberFormat="1" applyFont="1" applyFill="1" applyAlignment="1">
      <alignment horizontal="center" vertical="center" wrapText="1"/>
    </xf>
    <xf numFmtId="0" fontId="4" fillId="0" borderId="0" xfId="49" applyFont="1" applyFill="1" applyAlignment="1">
      <alignment horizontal="center" vertical="center" wrapText="1"/>
    </xf>
    <xf numFmtId="0" fontId="6" fillId="2" borderId="0" xfId="49" applyFont="1" applyFill="1" applyAlignment="1">
      <alignment horizontal="left" wrapText="1"/>
    </xf>
    <xf numFmtId="0" fontId="6" fillId="2" borderId="1"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6" fillId="0" borderId="2"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6" fillId="2" borderId="3" xfId="49" applyNumberFormat="1" applyFont="1" applyFill="1" applyBorder="1" applyAlignment="1">
      <alignment horizontal="center" vertical="center" wrapText="1"/>
    </xf>
    <xf numFmtId="176" fontId="6" fillId="0" borderId="3" xfId="49"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176" fontId="7" fillId="0" borderId="3" xfId="49"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2" borderId="1" xfId="49" applyFont="1" applyFill="1" applyBorder="1" applyAlignment="1" applyProtection="1">
      <alignment horizontal="center" vertical="center" wrapText="1"/>
    </xf>
    <xf numFmtId="0" fontId="6" fillId="2" borderId="1" xfId="49"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Border="1"/>
    <xf numFmtId="0" fontId="6" fillId="0" borderId="1" xfId="0" applyFont="1" applyFill="1" applyBorder="1" applyAlignment="1">
      <alignment horizontal="left" vertical="center" wrapText="1"/>
    </xf>
    <xf numFmtId="0" fontId="6" fillId="0" borderId="1" xfId="49" applyFont="1" applyFill="1" applyBorder="1" applyAlignment="1" applyProtection="1">
      <alignment horizontal="left" vertical="center" wrapText="1"/>
    </xf>
    <xf numFmtId="0" fontId="9" fillId="0" borderId="1" xfId="0" applyFont="1" applyFill="1" applyBorder="1" applyAlignment="1">
      <alignment vertical="center"/>
    </xf>
    <xf numFmtId="0" fontId="6" fillId="0" borderId="1" xfId="49" applyFont="1" applyFill="1" applyBorder="1" applyAlignment="1" applyProtection="1">
      <alignment horizontal="center" vertical="center" wrapText="1"/>
    </xf>
    <xf numFmtId="0" fontId="9" fillId="0" borderId="1" xfId="0" applyFont="1" applyFill="1" applyBorder="1" applyAlignment="1">
      <alignment vertical="center" wrapText="1"/>
    </xf>
    <xf numFmtId="0" fontId="1" fillId="0" borderId="0" xfId="49" applyFont="1" applyBorder="1"/>
    <xf numFmtId="0" fontId="1" fillId="0" borderId="1" xfId="0" applyFont="1" applyFill="1" applyBorder="1" applyAlignment="1">
      <alignment horizontal="center" vertical="center" wrapText="1"/>
    </xf>
    <xf numFmtId="176" fontId="6" fillId="2" borderId="1" xfId="49" applyNumberFormat="1"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2" fillId="0" borderId="0" xfId="49" applyFont="1" applyAlignment="1">
      <alignment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176" fontId="6" fillId="0" borderId="6"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2" fillId="0" borderId="1" xfId="49"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9" fontId="10" fillId="0" borderId="1" xfId="49"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6" fillId="2" borderId="1" xfId="49" applyFont="1" applyFill="1" applyBorder="1" applyAlignment="1">
      <alignment horizontal="left" vertical="top" wrapText="1"/>
    </xf>
    <xf numFmtId="0" fontId="11" fillId="0" borderId="0" xfId="49" applyFont="1" applyBorder="1" applyAlignment="1">
      <alignment vertical="center" wrapText="1"/>
    </xf>
    <xf numFmtId="176" fontId="11" fillId="0" borderId="0" xfId="49" applyNumberFormat="1" applyFont="1" applyBorder="1" applyAlignment="1">
      <alignment horizontal="center" vertical="center" wrapText="1"/>
    </xf>
    <xf numFmtId="176" fontId="11" fillId="0" borderId="0" xfId="49" applyNumberFormat="1" applyFont="1" applyFill="1" applyBorder="1" applyAlignment="1">
      <alignment vertical="center" wrapText="1"/>
    </xf>
    <xf numFmtId="0" fontId="11" fillId="0" borderId="0" xfId="49" applyFont="1" applyFill="1" applyBorder="1" applyAlignment="1">
      <alignment vertical="center" wrapText="1"/>
    </xf>
    <xf numFmtId="0" fontId="3" fillId="0" borderId="0" xfId="49" applyFont="1" applyAlignment="1">
      <alignment vertical="center" wrapText="1"/>
    </xf>
    <xf numFmtId="0" fontId="3" fillId="0" borderId="0" xfId="49" applyFont="1" applyAlignment="1">
      <alignment horizontal="left" vertical="center" wrapText="1"/>
    </xf>
    <xf numFmtId="0" fontId="3" fillId="0" borderId="0" xfId="49" applyFont="1" applyAlignment="1">
      <alignment horizontal="center"/>
    </xf>
    <xf numFmtId="0" fontId="3" fillId="0" borderId="0" xfId="49" applyFont="1" applyAlignment="1">
      <alignment horizontal="left"/>
    </xf>
    <xf numFmtId="0" fontId="3" fillId="0" borderId="0" xfId="49"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2"/>
  <sheetViews>
    <sheetView showGridLines="0" tabSelected="1" view="pageBreakPreview" zoomScale="115" zoomScaleNormal="85" topLeftCell="A63" workbookViewId="0">
      <selection activeCell="N11" sqref="N11"/>
    </sheetView>
  </sheetViews>
  <sheetFormatPr defaultColWidth="9" defaultRowHeight="12"/>
  <cols>
    <col min="1" max="1" width="4.56190476190476" style="4" customWidth="1"/>
    <col min="2" max="2" width="22.9809523809524" style="5" customWidth="1"/>
    <col min="3" max="3" width="37.0190476190476" style="6" customWidth="1"/>
    <col min="4" max="4" width="7.6952380952381" style="4" customWidth="1"/>
    <col min="5" max="5" width="18.6380952380952" style="5" customWidth="1"/>
    <col min="6" max="6" width="11.8571428571429" style="7" customWidth="1"/>
    <col min="7" max="7" width="11.5714285714286" style="4" customWidth="1"/>
    <col min="8" max="8" width="14.7809523809524" style="8" customWidth="1"/>
    <col min="9" max="9" width="11.1428571428571" style="9" customWidth="1"/>
    <col min="10" max="10" width="12.8571428571429" style="4"/>
    <col min="11" max="16384" width="9" style="4"/>
  </cols>
  <sheetData>
    <row r="1" ht="20" customHeight="1" spans="1:17">
      <c r="A1" s="10" t="s">
        <v>0</v>
      </c>
      <c r="B1" s="10"/>
      <c r="C1" s="11"/>
      <c r="D1" s="10"/>
      <c r="E1" s="10"/>
      <c r="F1" s="12"/>
      <c r="G1" s="10"/>
      <c r="H1" s="13"/>
      <c r="I1" s="14"/>
    </row>
    <row r="2" ht="22" customHeight="1" spans="1:17">
      <c r="A2" s="15" t="s">
        <v>1</v>
      </c>
      <c r="B2" s="15"/>
      <c r="C2" s="15"/>
      <c r="D2" s="15"/>
      <c r="E2" s="15"/>
      <c r="F2" s="15"/>
      <c r="G2" s="15"/>
      <c r="H2" s="15"/>
      <c r="I2" s="15"/>
    </row>
    <row r="3" customFormat="1" ht="25" customHeight="1" spans="1:17">
      <c r="A3" s="16" t="s">
        <v>2</v>
      </c>
      <c r="B3" s="16" t="s">
        <v>3</v>
      </c>
      <c r="C3" s="16" t="s">
        <v>4</v>
      </c>
      <c r="D3" s="16" t="s">
        <v>5</v>
      </c>
      <c r="E3" s="16" t="s">
        <v>6</v>
      </c>
      <c r="F3" s="17" t="s">
        <v>7</v>
      </c>
      <c r="G3" s="16" t="s">
        <v>8</v>
      </c>
      <c r="H3" s="18" t="s">
        <v>9</v>
      </c>
      <c r="I3" s="19" t="s">
        <v>10</v>
      </c>
      <c r="K3" s="4"/>
      <c r="L3" s="4"/>
      <c r="M3" s="4"/>
      <c r="N3" s="4"/>
      <c r="O3" s="4"/>
      <c r="P3" s="4"/>
      <c r="Q3" s="4"/>
    </row>
    <row r="4" customFormat="1" spans="1:17">
      <c r="A4" s="16"/>
      <c r="B4" s="16"/>
      <c r="C4" s="16"/>
      <c r="D4" s="16"/>
      <c r="E4" s="16"/>
      <c r="F4" s="20"/>
      <c r="G4" s="16"/>
      <c r="H4" s="21"/>
      <c r="I4" s="19"/>
      <c r="K4" s="4"/>
      <c r="L4" s="4"/>
      <c r="M4" s="4"/>
      <c r="N4" s="4"/>
      <c r="O4" s="4"/>
      <c r="P4" s="4"/>
      <c r="Q4" s="4"/>
    </row>
    <row r="5" customFormat="1" ht="20" customHeight="1" spans="1:17">
      <c r="A5" s="22" t="s">
        <v>11</v>
      </c>
      <c r="B5" s="22" t="s">
        <v>12</v>
      </c>
      <c r="C5" s="22"/>
      <c r="D5" s="16"/>
      <c r="E5" s="16"/>
      <c r="F5" s="23"/>
      <c r="G5" s="16"/>
      <c r="H5" s="24">
        <f>SUM(H6:H10)</f>
        <v>0</v>
      </c>
      <c r="I5" s="19"/>
      <c r="K5" s="4"/>
      <c r="L5" s="4"/>
      <c r="M5" s="4"/>
      <c r="N5" s="4"/>
      <c r="O5" s="4"/>
      <c r="P5" s="4"/>
      <c r="Q5" s="4"/>
    </row>
    <row r="6" customFormat="1" ht="44" customHeight="1" spans="1:17">
      <c r="A6" s="25">
        <v>1</v>
      </c>
      <c r="B6" s="26" t="s">
        <v>13</v>
      </c>
      <c r="C6" s="27" t="s">
        <v>14</v>
      </c>
      <c r="D6" s="26" t="s">
        <v>15</v>
      </c>
      <c r="E6" s="28" t="s">
        <v>16</v>
      </c>
      <c r="F6" s="29">
        <v>200000</v>
      </c>
      <c r="G6" s="30"/>
      <c r="H6" s="31">
        <f t="shared" ref="H6:H10" si="0">F6*G6</f>
        <v>0</v>
      </c>
      <c r="I6" s="32"/>
      <c r="K6" s="4"/>
      <c r="L6" s="4"/>
      <c r="M6" s="4"/>
      <c r="N6" s="4"/>
      <c r="O6" s="4"/>
      <c r="P6" s="4"/>
      <c r="Q6" s="4"/>
    </row>
    <row r="7" customFormat="1" ht="24" spans="1:17">
      <c r="A7" s="25">
        <v>3</v>
      </c>
      <c r="B7" s="26" t="s">
        <v>17</v>
      </c>
      <c r="C7" s="27" t="s">
        <v>18</v>
      </c>
      <c r="D7" s="26" t="s">
        <v>19</v>
      </c>
      <c r="E7" s="28" t="s">
        <v>16</v>
      </c>
      <c r="F7" s="29">
        <v>100000</v>
      </c>
      <c r="G7" s="30"/>
      <c r="H7" s="31">
        <f t="shared" si="0"/>
        <v>0</v>
      </c>
      <c r="I7" s="32"/>
      <c r="K7" s="33"/>
      <c r="L7" s="33"/>
      <c r="M7" s="33"/>
      <c r="N7" s="33"/>
      <c r="O7" s="33"/>
      <c r="P7" s="33"/>
      <c r="Q7" s="33"/>
    </row>
    <row r="8" customFormat="1" ht="24" spans="1:17">
      <c r="A8" s="25">
        <v>2</v>
      </c>
      <c r="B8" s="26" t="s">
        <v>20</v>
      </c>
      <c r="C8" s="27" t="s">
        <v>21</v>
      </c>
      <c r="D8" s="26" t="s">
        <v>15</v>
      </c>
      <c r="E8" s="28" t="s">
        <v>16</v>
      </c>
      <c r="F8" s="29">
        <v>10000</v>
      </c>
      <c r="G8" s="30"/>
      <c r="H8" s="31">
        <f t="shared" si="0"/>
        <v>0</v>
      </c>
      <c r="I8" s="32"/>
      <c r="K8" s="4"/>
      <c r="L8" s="4"/>
      <c r="M8" s="4"/>
      <c r="N8" s="4"/>
      <c r="O8" s="4"/>
      <c r="P8" s="4"/>
      <c r="Q8" s="4"/>
    </row>
    <row r="9" customFormat="1" ht="43" customHeight="1" spans="1:17">
      <c r="A9" s="25">
        <v>3</v>
      </c>
      <c r="B9" s="26" t="s">
        <v>22</v>
      </c>
      <c r="C9" s="27" t="s">
        <v>23</v>
      </c>
      <c r="D9" s="26" t="s">
        <v>15</v>
      </c>
      <c r="E9" s="28" t="s">
        <v>16</v>
      </c>
      <c r="F9" s="29">
        <v>200000</v>
      </c>
      <c r="G9" s="30"/>
      <c r="H9" s="31">
        <f t="shared" si="0"/>
        <v>0</v>
      </c>
      <c r="I9" s="32"/>
      <c r="K9" s="4"/>
      <c r="L9" s="4"/>
      <c r="M9" s="4"/>
      <c r="N9" s="4"/>
      <c r="O9" s="4"/>
      <c r="P9" s="4"/>
      <c r="Q9" s="4"/>
    </row>
    <row r="10" customFormat="1" ht="41" customHeight="1" spans="1:17">
      <c r="A10" s="25">
        <v>4</v>
      </c>
      <c r="B10" s="28" t="s">
        <v>24</v>
      </c>
      <c r="C10" s="34" t="s">
        <v>25</v>
      </c>
      <c r="D10" s="26" t="s">
        <v>15</v>
      </c>
      <c r="E10" s="28" t="s">
        <v>16</v>
      </c>
      <c r="F10" s="29">
        <v>150000</v>
      </c>
      <c r="G10" s="30"/>
      <c r="H10" s="31">
        <f t="shared" si="0"/>
        <v>0</v>
      </c>
      <c r="I10" s="32"/>
      <c r="K10" s="4"/>
      <c r="L10" s="4"/>
      <c r="M10" s="4"/>
      <c r="N10" s="4"/>
      <c r="O10" s="4"/>
      <c r="P10" s="4"/>
      <c r="Q10" s="4"/>
    </row>
    <row r="11" customFormat="1" ht="26" customHeight="1" spans="1:17">
      <c r="A11" s="22" t="s">
        <v>26</v>
      </c>
      <c r="B11" s="22" t="s">
        <v>27</v>
      </c>
      <c r="C11" s="34"/>
      <c r="D11" s="26"/>
      <c r="E11" s="28"/>
      <c r="F11" s="29"/>
      <c r="G11" s="30"/>
      <c r="H11" s="24">
        <f>SUM(H12:H17)</f>
        <v>0</v>
      </c>
      <c r="I11" s="32"/>
      <c r="K11" s="4"/>
      <c r="L11" s="4"/>
      <c r="M11" s="4"/>
      <c r="N11" s="4"/>
      <c r="O11" s="4"/>
      <c r="P11" s="4"/>
      <c r="Q11" s="4"/>
    </row>
    <row r="12" customFormat="1" ht="24" spans="1:17">
      <c r="A12" s="16">
        <v>1</v>
      </c>
      <c r="B12" s="35" t="s">
        <v>28</v>
      </c>
      <c r="C12" s="35" t="s">
        <v>29</v>
      </c>
      <c r="D12" s="35" t="s">
        <v>30</v>
      </c>
      <c r="E12" s="35" t="s">
        <v>31</v>
      </c>
      <c r="F12" s="29">
        <v>7500</v>
      </c>
      <c r="G12" s="30"/>
      <c r="H12" s="31">
        <f t="shared" ref="H12:H17" si="1">F12*G12</f>
        <v>0</v>
      </c>
      <c r="I12" s="32" t="s">
        <v>32</v>
      </c>
      <c r="K12" s="4"/>
      <c r="L12" s="4"/>
      <c r="M12" s="4"/>
      <c r="N12" s="4"/>
      <c r="O12" s="4"/>
      <c r="P12" s="4"/>
      <c r="Q12" s="4"/>
    </row>
    <row r="13" customFormat="1" ht="30" customHeight="1" spans="1:17">
      <c r="A13" s="16">
        <v>2</v>
      </c>
      <c r="B13" s="27" t="s">
        <v>33</v>
      </c>
      <c r="C13" s="35" t="s">
        <v>34</v>
      </c>
      <c r="D13" s="28" t="s">
        <v>35</v>
      </c>
      <c r="E13" s="28" t="s">
        <v>36</v>
      </c>
      <c r="F13" s="29">
        <v>10000</v>
      </c>
      <c r="G13" s="28"/>
      <c r="H13" s="31">
        <f t="shared" si="1"/>
        <v>0</v>
      </c>
      <c r="I13" s="32" t="s">
        <v>37</v>
      </c>
      <c r="K13" s="4"/>
      <c r="L13" s="4"/>
      <c r="M13" s="4"/>
      <c r="N13" s="4"/>
      <c r="O13" s="4"/>
      <c r="P13" s="4"/>
      <c r="Q13" s="4"/>
    </row>
    <row r="14" customFormat="1" ht="170" customHeight="1" spans="1:17">
      <c r="A14" s="16">
        <v>3</v>
      </c>
      <c r="B14" s="36" t="s">
        <v>38</v>
      </c>
      <c r="C14" s="35" t="s">
        <v>39</v>
      </c>
      <c r="D14" s="37" t="s">
        <v>40</v>
      </c>
      <c r="E14" s="37" t="s">
        <v>36</v>
      </c>
      <c r="F14" s="29">
        <v>21087</v>
      </c>
      <c r="G14" s="30"/>
      <c r="H14" s="31">
        <f t="shared" si="1"/>
        <v>0</v>
      </c>
      <c r="I14" s="32" t="s">
        <v>41</v>
      </c>
      <c r="K14" s="4"/>
      <c r="L14" s="4"/>
      <c r="M14" s="4"/>
      <c r="N14" s="4"/>
      <c r="O14" s="4"/>
      <c r="P14" s="4"/>
      <c r="Q14" s="4"/>
    </row>
    <row r="15" customFormat="1" ht="58" customHeight="1" spans="1:17">
      <c r="A15" s="16">
        <v>4</v>
      </c>
      <c r="B15" s="38" t="s">
        <v>42</v>
      </c>
      <c r="C15" s="35" t="s">
        <v>43</v>
      </c>
      <c r="D15" s="37" t="s">
        <v>15</v>
      </c>
      <c r="E15" s="37" t="s">
        <v>44</v>
      </c>
      <c r="F15" s="29">
        <v>1007.42</v>
      </c>
      <c r="G15" s="30"/>
      <c r="H15" s="31">
        <f t="shared" si="1"/>
        <v>0</v>
      </c>
      <c r="I15" s="32" t="s">
        <v>45</v>
      </c>
      <c r="K15" s="4"/>
      <c r="L15" s="4"/>
      <c r="M15" s="4"/>
      <c r="N15" s="4"/>
      <c r="O15" s="4"/>
      <c r="P15" s="4"/>
      <c r="Q15" s="4"/>
    </row>
    <row r="16" s="1" customFormat="1" ht="123" customHeight="1" spans="1:17">
      <c r="A16" s="16">
        <v>5</v>
      </c>
      <c r="B16" s="38" t="s">
        <v>46</v>
      </c>
      <c r="C16" s="35" t="s">
        <v>47</v>
      </c>
      <c r="D16" s="35" t="s">
        <v>30</v>
      </c>
      <c r="E16" s="37" t="s">
        <v>31</v>
      </c>
      <c r="F16" s="29">
        <v>7500</v>
      </c>
      <c r="G16" s="30"/>
      <c r="H16" s="31">
        <f t="shared" si="1"/>
        <v>0</v>
      </c>
      <c r="I16" s="32" t="s">
        <v>45</v>
      </c>
      <c r="K16" s="39"/>
      <c r="L16" s="39"/>
      <c r="M16" s="39"/>
      <c r="N16" s="39"/>
      <c r="O16" s="39"/>
      <c r="P16" s="39"/>
      <c r="Q16" s="39"/>
    </row>
    <row r="17" ht="36" spans="1:17">
      <c r="A17" s="16">
        <v>6</v>
      </c>
      <c r="B17" s="28" t="s">
        <v>48</v>
      </c>
      <c r="C17" s="27" t="s">
        <v>49</v>
      </c>
      <c r="D17" s="26" t="s">
        <v>30</v>
      </c>
      <c r="E17" s="37" t="s">
        <v>50</v>
      </c>
      <c r="F17" s="29">
        <v>4857.88</v>
      </c>
      <c r="G17" s="30"/>
      <c r="H17" s="31">
        <f t="shared" si="1"/>
        <v>0</v>
      </c>
      <c r="I17" s="32" t="s">
        <v>32</v>
      </c>
      <c r="K17" s="33"/>
      <c r="L17" s="33"/>
      <c r="M17" s="33"/>
      <c r="N17" s="33"/>
      <c r="O17" s="33"/>
      <c r="P17" s="33"/>
      <c r="Q17" s="33"/>
    </row>
    <row r="18" ht="24" customHeight="1" spans="1:17">
      <c r="A18" s="22" t="s">
        <v>51</v>
      </c>
      <c r="B18" s="22" t="s">
        <v>52</v>
      </c>
      <c r="C18" s="22"/>
      <c r="D18" s="22"/>
      <c r="E18" s="22"/>
      <c r="F18" s="23"/>
      <c r="G18" s="22"/>
      <c r="H18" s="24">
        <f>SUM(H19:H29)</f>
        <v>0</v>
      </c>
      <c r="I18" s="40"/>
      <c r="K18" s="33"/>
      <c r="L18" s="33"/>
      <c r="M18" s="33"/>
      <c r="N18" s="33"/>
      <c r="O18" s="33"/>
      <c r="P18" s="33"/>
      <c r="Q18" s="33"/>
    </row>
    <row r="19" ht="48" customHeight="1" spans="1:17">
      <c r="A19" s="25">
        <v>1</v>
      </c>
      <c r="B19" s="26" t="s">
        <v>53</v>
      </c>
      <c r="C19" s="27" t="s">
        <v>54</v>
      </c>
      <c r="D19" s="26" t="s">
        <v>15</v>
      </c>
      <c r="E19" s="28" t="s">
        <v>16</v>
      </c>
      <c r="F19" s="29">
        <v>6500</v>
      </c>
      <c r="G19" s="30"/>
      <c r="H19" s="31">
        <f t="shared" ref="H19:H29" si="2">F19*G19</f>
        <v>0</v>
      </c>
      <c r="I19" s="32"/>
      <c r="K19" s="33"/>
      <c r="L19" s="33"/>
      <c r="M19" s="33"/>
      <c r="N19" s="33"/>
      <c r="O19" s="33"/>
      <c r="P19" s="33"/>
      <c r="Q19" s="33"/>
    </row>
    <row r="20" ht="35" customHeight="1" spans="1:17">
      <c r="A20" s="25">
        <v>2</v>
      </c>
      <c r="B20" s="26" t="s">
        <v>17</v>
      </c>
      <c r="C20" s="27" t="s">
        <v>18</v>
      </c>
      <c r="D20" s="26" t="s">
        <v>19</v>
      </c>
      <c r="E20" s="28" t="s">
        <v>16</v>
      </c>
      <c r="F20" s="29">
        <v>6500</v>
      </c>
      <c r="G20" s="30"/>
      <c r="H20" s="31">
        <f t="shared" si="2"/>
        <v>0</v>
      </c>
      <c r="I20" s="32"/>
      <c r="K20" s="33"/>
      <c r="L20" s="33"/>
      <c r="M20" s="33"/>
      <c r="N20" s="33"/>
      <c r="O20" s="33"/>
      <c r="P20" s="33"/>
      <c r="Q20" s="33"/>
    </row>
    <row r="21" ht="44" customHeight="1" spans="1:17">
      <c r="A21" s="25">
        <v>3</v>
      </c>
      <c r="B21" s="26" t="s">
        <v>55</v>
      </c>
      <c r="C21" s="27" t="s">
        <v>56</v>
      </c>
      <c r="D21" s="26" t="s">
        <v>15</v>
      </c>
      <c r="E21" s="28" t="s">
        <v>16</v>
      </c>
      <c r="F21" s="29">
        <v>1000</v>
      </c>
      <c r="G21" s="30"/>
      <c r="H21" s="31">
        <f t="shared" si="2"/>
        <v>0</v>
      </c>
      <c r="I21" s="32"/>
      <c r="K21" s="33"/>
      <c r="L21" s="33"/>
      <c r="M21" s="33"/>
      <c r="N21" s="33"/>
      <c r="O21" s="33"/>
      <c r="P21" s="33"/>
      <c r="Q21" s="33"/>
    </row>
    <row r="22" ht="48" customHeight="1" spans="1:17">
      <c r="A22" s="25">
        <v>4</v>
      </c>
      <c r="B22" s="26" t="s">
        <v>22</v>
      </c>
      <c r="C22" s="27" t="s">
        <v>23</v>
      </c>
      <c r="D22" s="26" t="s">
        <v>15</v>
      </c>
      <c r="E22" s="28" t="s">
        <v>16</v>
      </c>
      <c r="F22" s="29">
        <v>6500</v>
      </c>
      <c r="G22" s="30"/>
      <c r="H22" s="31">
        <f t="shared" si="2"/>
        <v>0</v>
      </c>
      <c r="I22" s="32"/>
      <c r="K22" s="33"/>
      <c r="L22" s="33"/>
      <c r="M22" s="33"/>
      <c r="N22" s="33"/>
      <c r="O22" s="33"/>
      <c r="P22" s="33"/>
      <c r="Q22" s="33"/>
    </row>
    <row r="23" ht="24" spans="1:17">
      <c r="A23" s="25">
        <v>5</v>
      </c>
      <c r="B23" s="26" t="s">
        <v>20</v>
      </c>
      <c r="C23" s="27" t="s">
        <v>21</v>
      </c>
      <c r="D23" s="26" t="s">
        <v>15</v>
      </c>
      <c r="E23" s="28" t="s">
        <v>16</v>
      </c>
      <c r="F23" s="29">
        <v>6500</v>
      </c>
      <c r="G23" s="30"/>
      <c r="H23" s="31">
        <f t="shared" si="2"/>
        <v>0</v>
      </c>
      <c r="I23" s="32"/>
      <c r="K23" s="33"/>
      <c r="L23" s="33"/>
      <c r="M23" s="33"/>
      <c r="N23" s="33"/>
      <c r="O23" s="33"/>
      <c r="P23" s="33"/>
      <c r="Q23" s="33"/>
    </row>
    <row r="24" customFormat="1" ht="24" spans="1:17">
      <c r="A24" s="25">
        <v>6</v>
      </c>
      <c r="B24" s="28" t="s">
        <v>24</v>
      </c>
      <c r="C24" s="34" t="s">
        <v>25</v>
      </c>
      <c r="D24" s="26" t="s">
        <v>15</v>
      </c>
      <c r="E24" s="28" t="s">
        <v>16</v>
      </c>
      <c r="F24" s="29">
        <v>5000</v>
      </c>
      <c r="G24" s="30"/>
      <c r="H24" s="31">
        <f t="shared" si="2"/>
        <v>0</v>
      </c>
      <c r="I24" s="32"/>
      <c r="J24" s="4"/>
    </row>
    <row r="25" s="2" customFormat="1" ht="33" customHeight="1" spans="1:17">
      <c r="A25" s="25">
        <v>7</v>
      </c>
      <c r="B25" s="28" t="s">
        <v>57</v>
      </c>
      <c r="C25" s="27" t="s">
        <v>58</v>
      </c>
      <c r="D25" s="26" t="s">
        <v>15</v>
      </c>
      <c r="E25" s="26" t="s">
        <v>44</v>
      </c>
      <c r="F25" s="41">
        <v>6271.25</v>
      </c>
      <c r="G25" s="30"/>
      <c r="H25" s="31">
        <f t="shared" si="2"/>
        <v>0</v>
      </c>
      <c r="I25" s="32" t="s">
        <v>45</v>
      </c>
      <c r="J25" s="4"/>
    </row>
    <row r="26" s="2" customFormat="1" ht="43" customHeight="1" spans="1:17">
      <c r="A26" s="25">
        <v>8</v>
      </c>
      <c r="B26" s="28" t="s">
        <v>59</v>
      </c>
      <c r="C26" s="27" t="s">
        <v>60</v>
      </c>
      <c r="D26" s="26" t="s">
        <v>30</v>
      </c>
      <c r="E26" s="37" t="s">
        <v>50</v>
      </c>
      <c r="F26" s="42">
        <v>6585.03</v>
      </c>
      <c r="G26" s="30"/>
      <c r="H26" s="31">
        <f t="shared" si="2"/>
        <v>0</v>
      </c>
      <c r="I26" s="32" t="s">
        <v>32</v>
      </c>
      <c r="J26" s="4"/>
    </row>
    <row r="27" s="2" customFormat="1" ht="46" customHeight="1" spans="1:17">
      <c r="A27" s="25">
        <v>9</v>
      </c>
      <c r="B27" s="28" t="s">
        <v>61</v>
      </c>
      <c r="C27" s="27" t="s">
        <v>62</v>
      </c>
      <c r="D27" s="26" t="s">
        <v>30</v>
      </c>
      <c r="E27" s="37" t="s">
        <v>63</v>
      </c>
      <c r="F27" s="42">
        <v>1232.5</v>
      </c>
      <c r="G27" s="30"/>
      <c r="H27" s="31">
        <f t="shared" si="2"/>
        <v>0</v>
      </c>
      <c r="I27" s="32" t="s">
        <v>32</v>
      </c>
      <c r="J27" s="4"/>
    </row>
    <row r="28" customFormat="1" ht="38" customHeight="1" spans="1:17">
      <c r="A28" s="25">
        <v>10</v>
      </c>
      <c r="B28" s="28" t="s">
        <v>64</v>
      </c>
      <c r="C28" s="27" t="s">
        <v>65</v>
      </c>
      <c r="D28" s="26" t="s">
        <v>15</v>
      </c>
      <c r="E28" s="37" t="s">
        <v>66</v>
      </c>
      <c r="F28" s="42">
        <v>5655</v>
      </c>
      <c r="G28" s="37"/>
      <c r="H28" s="31">
        <f t="shared" si="2"/>
        <v>0</v>
      </c>
      <c r="I28" s="32" t="s">
        <v>32</v>
      </c>
      <c r="J28" s="4"/>
      <c r="M28" s="43"/>
    </row>
    <row r="29" customFormat="1" ht="75" customHeight="1" spans="1:17">
      <c r="A29" s="25">
        <v>11</v>
      </c>
      <c r="B29" s="28" t="s">
        <v>67</v>
      </c>
      <c r="C29" s="27" t="s">
        <v>68</v>
      </c>
      <c r="D29" s="26" t="s">
        <v>69</v>
      </c>
      <c r="E29" s="37" t="s">
        <v>70</v>
      </c>
      <c r="F29" s="42">
        <v>409.594242424242</v>
      </c>
      <c r="G29" s="30"/>
      <c r="H29" s="31">
        <f t="shared" si="2"/>
        <v>0</v>
      </c>
      <c r="I29" s="32" t="s">
        <v>32</v>
      </c>
      <c r="J29" s="4"/>
      <c r="M29" s="43"/>
    </row>
    <row r="30" customFormat="1" ht="29" customHeight="1" spans="1:17">
      <c r="A30" s="44" t="s">
        <v>71</v>
      </c>
      <c r="B30" s="44" t="s">
        <v>72</v>
      </c>
      <c r="C30" s="45"/>
      <c r="D30" s="46"/>
      <c r="E30" s="47"/>
      <c r="F30" s="48"/>
      <c r="G30" s="49"/>
      <c r="H30" s="24">
        <f>SUM(H31:H37)</f>
        <v>0</v>
      </c>
      <c r="I30" s="50"/>
      <c r="J30" s="4"/>
      <c r="M30" s="43"/>
    </row>
    <row r="31" customFormat="1" ht="50" customHeight="1" spans="1:17">
      <c r="A31" s="28">
        <v>1</v>
      </c>
      <c r="B31" s="28" t="s">
        <v>73</v>
      </c>
      <c r="C31" s="51" t="s">
        <v>74</v>
      </c>
      <c r="D31" s="51" t="s">
        <v>15</v>
      </c>
      <c r="E31" s="51" t="s">
        <v>16</v>
      </c>
      <c r="F31" s="48">
        <v>6000</v>
      </c>
      <c r="G31" s="30"/>
      <c r="H31" s="31">
        <f t="shared" ref="H31:H37" si="3">F31*G31</f>
        <v>0</v>
      </c>
      <c r="I31" s="50"/>
      <c r="J31" s="4"/>
      <c r="M31" s="43"/>
    </row>
    <row r="32" customFormat="1" ht="50" customHeight="1" spans="1:17">
      <c r="A32" s="28">
        <v>2</v>
      </c>
      <c r="B32" s="28" t="s">
        <v>75</v>
      </c>
      <c r="C32" s="34" t="s">
        <v>76</v>
      </c>
      <c r="D32" s="34" t="s">
        <v>15</v>
      </c>
      <c r="E32" s="34" t="s">
        <v>16</v>
      </c>
      <c r="F32" s="48">
        <v>1000</v>
      </c>
      <c r="G32" s="30"/>
      <c r="H32" s="31">
        <f t="shared" si="3"/>
        <v>0</v>
      </c>
      <c r="I32" s="50"/>
      <c r="J32" s="4"/>
      <c r="M32" s="43"/>
    </row>
    <row r="33" customFormat="1" ht="51" customHeight="1" spans="1:13">
      <c r="A33" s="28">
        <v>3</v>
      </c>
      <c r="B33" s="28" t="s">
        <v>22</v>
      </c>
      <c r="C33" s="34" t="s">
        <v>23</v>
      </c>
      <c r="D33" s="34" t="s">
        <v>15</v>
      </c>
      <c r="E33" s="34" t="s">
        <v>16</v>
      </c>
      <c r="F33" s="48">
        <v>6000</v>
      </c>
      <c r="G33" s="30"/>
      <c r="H33" s="31">
        <f t="shared" si="3"/>
        <v>0</v>
      </c>
      <c r="I33" s="50"/>
      <c r="J33" s="4"/>
      <c r="M33" s="43"/>
    </row>
    <row r="34" customFormat="1" ht="36" customHeight="1" spans="1:13">
      <c r="A34" s="28">
        <v>4</v>
      </c>
      <c r="B34" s="28" t="s">
        <v>20</v>
      </c>
      <c r="C34" s="34" t="s">
        <v>21</v>
      </c>
      <c r="D34" s="34" t="s">
        <v>15</v>
      </c>
      <c r="E34" s="34" t="s">
        <v>16</v>
      </c>
      <c r="F34" s="48">
        <v>6000</v>
      </c>
      <c r="G34" s="30"/>
      <c r="H34" s="31">
        <f t="shared" si="3"/>
        <v>0</v>
      </c>
      <c r="I34" s="50"/>
      <c r="J34" s="4"/>
      <c r="M34" s="43"/>
    </row>
    <row r="35" customFormat="1" ht="45" customHeight="1" spans="1:13">
      <c r="A35" s="28">
        <v>5</v>
      </c>
      <c r="B35" s="28" t="s">
        <v>77</v>
      </c>
      <c r="C35" s="34" t="s">
        <v>78</v>
      </c>
      <c r="D35" s="34" t="s">
        <v>15</v>
      </c>
      <c r="E35" s="34" t="s">
        <v>44</v>
      </c>
      <c r="F35" s="48">
        <v>11430.56</v>
      </c>
      <c r="G35" s="30"/>
      <c r="H35" s="31">
        <f t="shared" si="3"/>
        <v>0</v>
      </c>
      <c r="I35" s="50"/>
      <c r="J35" s="4"/>
      <c r="M35" s="43"/>
    </row>
    <row r="36" customFormat="1" ht="45" customHeight="1" spans="1:13">
      <c r="A36" s="28">
        <v>6</v>
      </c>
      <c r="B36" s="28" t="s">
        <v>79</v>
      </c>
      <c r="C36" s="34" t="s">
        <v>49</v>
      </c>
      <c r="D36" s="34" t="s">
        <v>30</v>
      </c>
      <c r="E36" s="34" t="s">
        <v>50</v>
      </c>
      <c r="F36" s="48">
        <v>12000</v>
      </c>
      <c r="G36" s="30"/>
      <c r="H36" s="31">
        <f t="shared" si="3"/>
        <v>0</v>
      </c>
      <c r="I36" s="32" t="s">
        <v>32</v>
      </c>
      <c r="J36" s="4"/>
      <c r="M36" s="43"/>
    </row>
    <row r="37" customFormat="1" ht="76" customHeight="1" spans="1:13">
      <c r="A37" s="28">
        <v>7</v>
      </c>
      <c r="B37" s="28" t="s">
        <v>80</v>
      </c>
      <c r="C37" s="34" t="s">
        <v>81</v>
      </c>
      <c r="D37" s="34" t="s">
        <v>69</v>
      </c>
      <c r="E37" s="34" t="s">
        <v>70</v>
      </c>
      <c r="F37" s="48">
        <v>60</v>
      </c>
      <c r="G37" s="30"/>
      <c r="H37" s="31">
        <f t="shared" si="3"/>
        <v>0</v>
      </c>
      <c r="I37" s="32" t="s">
        <v>32</v>
      </c>
      <c r="J37" s="4"/>
      <c r="M37" s="43"/>
    </row>
    <row r="38" customFormat="1" ht="34" customHeight="1" spans="1:13">
      <c r="A38" s="44" t="s">
        <v>82</v>
      </c>
      <c r="B38" s="44" t="s">
        <v>83</v>
      </c>
      <c r="C38" s="52"/>
      <c r="D38" s="52"/>
      <c r="E38" s="52"/>
      <c r="F38" s="48"/>
      <c r="G38" s="30"/>
      <c r="H38" s="24">
        <f>SUM(H39:H44)</f>
        <v>0</v>
      </c>
      <c r="I38" s="50"/>
      <c r="J38" s="4"/>
      <c r="M38" s="43"/>
    </row>
    <row r="39" customFormat="1" ht="46" customHeight="1" spans="1:13">
      <c r="A39" s="28">
        <v>1</v>
      </c>
      <c r="B39" s="28" t="s">
        <v>84</v>
      </c>
      <c r="C39" s="34" t="s">
        <v>54</v>
      </c>
      <c r="D39" s="34" t="s">
        <v>15</v>
      </c>
      <c r="E39" s="51" t="s">
        <v>16</v>
      </c>
      <c r="F39" s="48">
        <v>25000</v>
      </c>
      <c r="G39" s="30"/>
      <c r="H39" s="31">
        <f t="shared" ref="H39:H54" si="4">F39*G39</f>
        <v>0</v>
      </c>
      <c r="I39" s="50"/>
      <c r="J39" s="4"/>
      <c r="M39" s="43"/>
    </row>
    <row r="40" customFormat="1" ht="45" customHeight="1" spans="1:13">
      <c r="A40" s="28">
        <v>2</v>
      </c>
      <c r="B40" s="28" t="s">
        <v>85</v>
      </c>
      <c r="C40" s="34" t="s">
        <v>56</v>
      </c>
      <c r="D40" s="34" t="s">
        <v>15</v>
      </c>
      <c r="E40" s="51" t="s">
        <v>16</v>
      </c>
      <c r="F40" s="48">
        <v>2000</v>
      </c>
      <c r="G40" s="30"/>
      <c r="H40" s="31">
        <f t="shared" si="4"/>
        <v>0</v>
      </c>
      <c r="I40" s="50"/>
      <c r="J40" s="4"/>
      <c r="M40" s="43"/>
    </row>
    <row r="41" customFormat="1" ht="46" customHeight="1" spans="1:13">
      <c r="A41" s="28">
        <v>3</v>
      </c>
      <c r="B41" s="28" t="s">
        <v>22</v>
      </c>
      <c r="C41" s="34" t="s">
        <v>23</v>
      </c>
      <c r="D41" s="34" t="s">
        <v>15</v>
      </c>
      <c r="E41" s="51" t="s">
        <v>16</v>
      </c>
      <c r="F41" s="48">
        <v>25000</v>
      </c>
      <c r="G41" s="30"/>
      <c r="H41" s="31">
        <f t="shared" si="4"/>
        <v>0</v>
      </c>
      <c r="I41" s="50"/>
      <c r="J41" s="4"/>
      <c r="M41" s="43"/>
    </row>
    <row r="42" customFormat="1" ht="35" customHeight="1" spans="1:13">
      <c r="A42" s="28">
        <v>4</v>
      </c>
      <c r="B42" s="26" t="s">
        <v>17</v>
      </c>
      <c r="C42" s="27" t="s">
        <v>18</v>
      </c>
      <c r="D42" s="26" t="s">
        <v>19</v>
      </c>
      <c r="E42" s="28" t="s">
        <v>16</v>
      </c>
      <c r="F42" s="48">
        <v>25000</v>
      </c>
      <c r="G42" s="30"/>
      <c r="H42" s="31">
        <f t="shared" si="4"/>
        <v>0</v>
      </c>
      <c r="I42" s="50"/>
      <c r="J42" s="4"/>
      <c r="M42" s="43"/>
    </row>
    <row r="43" customFormat="1" ht="32" customHeight="1" spans="1:13">
      <c r="A43" s="28">
        <v>5</v>
      </c>
      <c r="B43" s="28" t="s">
        <v>20</v>
      </c>
      <c r="C43" s="34" t="s">
        <v>21</v>
      </c>
      <c r="D43" s="34" t="s">
        <v>15</v>
      </c>
      <c r="E43" s="51" t="s">
        <v>16</v>
      </c>
      <c r="F43" s="48">
        <v>25000</v>
      </c>
      <c r="G43" s="30"/>
      <c r="H43" s="31">
        <f t="shared" si="4"/>
        <v>0</v>
      </c>
      <c r="I43" s="50"/>
      <c r="J43" s="4"/>
      <c r="M43" s="43"/>
    </row>
    <row r="44" customFormat="1" ht="41" customHeight="1" spans="1:13">
      <c r="A44" s="28">
        <v>6</v>
      </c>
      <c r="B44" s="28" t="s">
        <v>86</v>
      </c>
      <c r="C44" s="34" t="s">
        <v>87</v>
      </c>
      <c r="D44" s="34" t="s">
        <v>30</v>
      </c>
      <c r="E44" s="34" t="s">
        <v>44</v>
      </c>
      <c r="F44" s="48">
        <v>7571.4</v>
      </c>
      <c r="G44" s="30"/>
      <c r="H44" s="31">
        <f t="shared" si="4"/>
        <v>0</v>
      </c>
      <c r="I44" s="50"/>
      <c r="J44" s="4"/>
      <c r="M44" s="43"/>
    </row>
    <row r="45" customFormat="1" ht="28" customHeight="1" spans="1:13">
      <c r="A45" s="44" t="s">
        <v>88</v>
      </c>
      <c r="B45" s="44" t="s">
        <v>89</v>
      </c>
      <c r="C45" s="52"/>
      <c r="D45" s="52"/>
      <c r="E45" s="52"/>
      <c r="F45" s="48"/>
      <c r="G45" s="30"/>
      <c r="H45" s="24">
        <f>SUM(H46:H54)</f>
        <v>0</v>
      </c>
      <c r="I45" s="50"/>
      <c r="J45" s="4"/>
      <c r="M45" s="43"/>
    </row>
    <row r="46" customFormat="1" ht="44" customHeight="1" spans="1:13">
      <c r="A46" s="28">
        <v>1</v>
      </c>
      <c r="B46" s="28" t="s">
        <v>90</v>
      </c>
      <c r="C46" s="34" t="s">
        <v>54</v>
      </c>
      <c r="D46" s="34" t="s">
        <v>15</v>
      </c>
      <c r="E46" s="34" t="s">
        <v>16</v>
      </c>
      <c r="F46" s="48">
        <v>12000</v>
      </c>
      <c r="G46" s="30"/>
      <c r="H46" s="31">
        <f t="shared" si="4"/>
        <v>0</v>
      </c>
      <c r="I46" s="50"/>
      <c r="J46" s="4"/>
      <c r="M46" s="43"/>
    </row>
    <row r="47" customFormat="1" ht="48" customHeight="1" spans="1:13">
      <c r="A47" s="28">
        <v>1</v>
      </c>
      <c r="B47" s="28" t="s">
        <v>91</v>
      </c>
      <c r="C47" s="34" t="s">
        <v>54</v>
      </c>
      <c r="D47" s="34" t="s">
        <v>15</v>
      </c>
      <c r="E47" s="34" t="s">
        <v>16</v>
      </c>
      <c r="F47" s="48">
        <v>4000</v>
      </c>
      <c r="G47" s="30"/>
      <c r="H47" s="31">
        <f t="shared" si="4"/>
        <v>0</v>
      </c>
      <c r="I47" s="50"/>
      <c r="J47" s="4"/>
      <c r="M47" s="43"/>
    </row>
    <row r="48" customFormat="1" ht="33" customHeight="1" spans="1:13">
      <c r="A48" s="28">
        <v>2</v>
      </c>
      <c r="B48" s="28" t="s">
        <v>20</v>
      </c>
      <c r="C48" s="34" t="s">
        <v>21</v>
      </c>
      <c r="D48" s="34" t="s">
        <v>15</v>
      </c>
      <c r="E48" s="34" t="s">
        <v>16</v>
      </c>
      <c r="F48" s="48">
        <v>4000</v>
      </c>
      <c r="G48" s="30"/>
      <c r="H48" s="31">
        <f t="shared" si="4"/>
        <v>0</v>
      </c>
      <c r="I48" s="50"/>
      <c r="J48" s="4"/>
      <c r="M48" s="43"/>
    </row>
    <row r="49" customFormat="1" ht="59" customHeight="1" spans="1:13">
      <c r="A49" s="28">
        <v>3</v>
      </c>
      <c r="B49" s="28" t="s">
        <v>92</v>
      </c>
      <c r="C49" s="34" t="s">
        <v>93</v>
      </c>
      <c r="D49" s="34" t="s">
        <v>30</v>
      </c>
      <c r="E49" s="34" t="s">
        <v>94</v>
      </c>
      <c r="F49" s="48">
        <v>3200</v>
      </c>
      <c r="G49" s="30"/>
      <c r="H49" s="31">
        <f t="shared" si="4"/>
        <v>0</v>
      </c>
      <c r="I49" s="50"/>
      <c r="J49" s="4"/>
      <c r="M49" s="43"/>
    </row>
    <row r="50" customFormat="1" ht="34" customHeight="1" spans="1:13">
      <c r="A50" s="28">
        <v>4</v>
      </c>
      <c r="B50" s="28" t="s">
        <v>95</v>
      </c>
      <c r="C50" s="34" t="s">
        <v>96</v>
      </c>
      <c r="D50" s="34" t="s">
        <v>97</v>
      </c>
      <c r="E50" s="34" t="s">
        <v>98</v>
      </c>
      <c r="F50" s="48">
        <v>1114</v>
      </c>
      <c r="G50" s="30"/>
      <c r="H50" s="31">
        <f t="shared" si="4"/>
        <v>0</v>
      </c>
      <c r="I50" s="50"/>
      <c r="J50" s="4"/>
      <c r="M50" s="43"/>
    </row>
    <row r="51" customFormat="1" ht="40" customHeight="1" spans="1:13">
      <c r="A51" s="28">
        <v>5</v>
      </c>
      <c r="B51" s="28" t="s">
        <v>99</v>
      </c>
      <c r="C51" s="27" t="s">
        <v>58</v>
      </c>
      <c r="D51" s="26" t="s">
        <v>15</v>
      </c>
      <c r="E51" s="26" t="s">
        <v>44</v>
      </c>
      <c r="F51" s="48">
        <v>25000</v>
      </c>
      <c r="G51" s="30"/>
      <c r="H51" s="31">
        <f t="shared" si="4"/>
        <v>0</v>
      </c>
      <c r="I51" s="50"/>
      <c r="J51" s="4"/>
      <c r="M51" s="43"/>
    </row>
    <row r="52" customFormat="1" ht="39" customHeight="1" spans="1:13">
      <c r="A52" s="28">
        <v>6</v>
      </c>
      <c r="B52" s="28" t="s">
        <v>79</v>
      </c>
      <c r="C52" s="34" t="s">
        <v>49</v>
      </c>
      <c r="D52" s="34" t="s">
        <v>30</v>
      </c>
      <c r="E52" s="34" t="s">
        <v>50</v>
      </c>
      <c r="F52" s="29">
        <v>30000</v>
      </c>
      <c r="G52" s="30"/>
      <c r="H52" s="31">
        <f t="shared" si="4"/>
        <v>0</v>
      </c>
      <c r="I52" s="32" t="s">
        <v>32</v>
      </c>
      <c r="J52" s="4"/>
      <c r="M52" s="43"/>
    </row>
    <row r="53" customFormat="1" ht="69" customHeight="1" spans="1:13">
      <c r="A53" s="28">
        <v>7</v>
      </c>
      <c r="B53" s="28" t="s">
        <v>80</v>
      </c>
      <c r="C53" s="34" t="s">
        <v>81</v>
      </c>
      <c r="D53" s="34" t="s">
        <v>69</v>
      </c>
      <c r="E53" s="34" t="s">
        <v>70</v>
      </c>
      <c r="F53" s="29">
        <v>1100</v>
      </c>
      <c r="G53" s="30"/>
      <c r="H53" s="31">
        <f t="shared" si="4"/>
        <v>0</v>
      </c>
      <c r="I53" s="32" t="s">
        <v>32</v>
      </c>
      <c r="J53" s="4"/>
      <c r="M53" s="43"/>
    </row>
    <row r="54" customFormat="1" ht="38" customHeight="1" spans="1:13">
      <c r="A54" s="28">
        <v>8</v>
      </c>
      <c r="B54" s="28" t="s">
        <v>100</v>
      </c>
      <c r="C54" s="34" t="s">
        <v>101</v>
      </c>
      <c r="D54" s="26" t="s">
        <v>15</v>
      </c>
      <c r="E54" s="26" t="s">
        <v>44</v>
      </c>
      <c r="F54" s="48">
        <v>75000</v>
      </c>
      <c r="G54" s="30"/>
      <c r="H54" s="31">
        <f t="shared" si="4"/>
        <v>0</v>
      </c>
      <c r="I54" s="50"/>
      <c r="J54" s="4"/>
      <c r="M54" s="43"/>
    </row>
    <row r="55" customFormat="1" ht="31" customHeight="1" spans="1:13">
      <c r="A55" s="44" t="s">
        <v>102</v>
      </c>
      <c r="B55" s="44" t="s">
        <v>103</v>
      </c>
      <c r="C55" s="52"/>
      <c r="D55" s="52"/>
      <c r="E55" s="52"/>
      <c r="F55" s="48"/>
      <c r="G55" s="30"/>
      <c r="H55" s="24">
        <f>SUM(H56:H63)</f>
        <v>0</v>
      </c>
      <c r="I55" s="50"/>
      <c r="J55" s="4"/>
      <c r="M55" s="43"/>
    </row>
    <row r="56" customFormat="1" ht="48" customHeight="1" spans="1:13">
      <c r="A56" s="28">
        <v>1</v>
      </c>
      <c r="B56" s="28" t="s">
        <v>104</v>
      </c>
      <c r="C56" s="34" t="s">
        <v>54</v>
      </c>
      <c r="D56" s="34" t="s">
        <v>15</v>
      </c>
      <c r="E56" s="51" t="s">
        <v>16</v>
      </c>
      <c r="F56" s="48">
        <v>25000</v>
      </c>
      <c r="G56" s="30"/>
      <c r="H56" s="31">
        <f t="shared" ref="H56:H63" si="5">F56*G56</f>
        <v>0</v>
      </c>
      <c r="I56" s="50"/>
      <c r="J56" s="4"/>
      <c r="M56" s="43"/>
    </row>
    <row r="57" customFormat="1" ht="47" customHeight="1" spans="1:13">
      <c r="A57" s="28">
        <v>2</v>
      </c>
      <c r="B57" s="28" t="s">
        <v>105</v>
      </c>
      <c r="C57" s="34" t="s">
        <v>56</v>
      </c>
      <c r="D57" s="34" t="s">
        <v>15</v>
      </c>
      <c r="E57" s="51" t="s">
        <v>16</v>
      </c>
      <c r="F57" s="48">
        <v>2000</v>
      </c>
      <c r="G57" s="30"/>
      <c r="H57" s="31">
        <f t="shared" si="5"/>
        <v>0</v>
      </c>
      <c r="I57" s="50"/>
      <c r="J57" s="4"/>
      <c r="M57" s="43"/>
    </row>
    <row r="58" customFormat="1" ht="48" customHeight="1" spans="1:13">
      <c r="A58" s="28">
        <v>3</v>
      </c>
      <c r="B58" s="28" t="s">
        <v>22</v>
      </c>
      <c r="C58" s="34" t="s">
        <v>23</v>
      </c>
      <c r="D58" s="34" t="s">
        <v>15</v>
      </c>
      <c r="E58" s="51" t="s">
        <v>16</v>
      </c>
      <c r="F58" s="48">
        <v>25000</v>
      </c>
      <c r="G58" s="30"/>
      <c r="H58" s="31">
        <f t="shared" si="5"/>
        <v>0</v>
      </c>
      <c r="I58" s="50"/>
      <c r="J58" s="4"/>
      <c r="M58" s="43"/>
    </row>
    <row r="59" customFormat="1" ht="39" customHeight="1" spans="1:13">
      <c r="A59" s="28">
        <v>4</v>
      </c>
      <c r="B59" s="28" t="s">
        <v>99</v>
      </c>
      <c r="C59" s="34" t="s">
        <v>58</v>
      </c>
      <c r="D59" s="26" t="s">
        <v>15</v>
      </c>
      <c r="E59" s="26" t="s">
        <v>44</v>
      </c>
      <c r="F59" s="48">
        <v>3000</v>
      </c>
      <c r="G59" s="30"/>
      <c r="H59" s="31">
        <f t="shared" si="5"/>
        <v>0</v>
      </c>
      <c r="I59" s="50"/>
      <c r="J59" s="4"/>
      <c r="M59" s="43"/>
    </row>
    <row r="60" customFormat="1" ht="44" customHeight="1" spans="1:13">
      <c r="A60" s="28">
        <v>5</v>
      </c>
      <c r="B60" s="28" t="s">
        <v>79</v>
      </c>
      <c r="C60" s="34" t="s">
        <v>49</v>
      </c>
      <c r="D60" s="34" t="s">
        <v>30</v>
      </c>
      <c r="E60" s="34" t="s">
        <v>50</v>
      </c>
      <c r="F60" s="48">
        <v>10000</v>
      </c>
      <c r="G60" s="30"/>
      <c r="H60" s="31">
        <f t="shared" si="5"/>
        <v>0</v>
      </c>
      <c r="I60" s="32" t="s">
        <v>32</v>
      </c>
      <c r="J60" s="4"/>
      <c r="M60" s="43"/>
    </row>
    <row r="61" customFormat="1" ht="69" customHeight="1" spans="1:13">
      <c r="A61" s="28">
        <v>6</v>
      </c>
      <c r="B61" s="28" t="s">
        <v>80</v>
      </c>
      <c r="C61" s="34" t="s">
        <v>81</v>
      </c>
      <c r="D61" s="34" t="s">
        <v>69</v>
      </c>
      <c r="E61" s="34" t="s">
        <v>70</v>
      </c>
      <c r="F61" s="48">
        <v>700</v>
      </c>
      <c r="G61" s="30"/>
      <c r="H61" s="31">
        <f t="shared" si="5"/>
        <v>0</v>
      </c>
      <c r="I61" s="32" t="s">
        <v>32</v>
      </c>
      <c r="J61" s="4"/>
      <c r="M61" s="43"/>
    </row>
    <row r="62" ht="47" customHeight="1" spans="1:13">
      <c r="A62" s="28">
        <v>7</v>
      </c>
      <c r="B62" s="28" t="s">
        <v>92</v>
      </c>
      <c r="C62" s="34" t="s">
        <v>62</v>
      </c>
      <c r="D62" s="34" t="s">
        <v>30</v>
      </c>
      <c r="E62" s="34" t="s">
        <v>94</v>
      </c>
      <c r="F62" s="48">
        <v>800</v>
      </c>
      <c r="G62" s="30"/>
      <c r="H62" s="31">
        <f t="shared" si="5"/>
        <v>0</v>
      </c>
      <c r="I62" s="50"/>
      <c r="M62" s="43"/>
    </row>
    <row r="63" ht="31" customHeight="1" spans="1:13">
      <c r="A63" s="28">
        <v>8</v>
      </c>
      <c r="B63" s="28" t="s">
        <v>100</v>
      </c>
      <c r="C63" s="34" t="s">
        <v>101</v>
      </c>
      <c r="D63" s="26" t="s">
        <v>15</v>
      </c>
      <c r="E63" s="26" t="s">
        <v>44</v>
      </c>
      <c r="F63" s="48">
        <v>1000</v>
      </c>
      <c r="G63" s="30"/>
      <c r="H63" s="31">
        <f t="shared" si="5"/>
        <v>0</v>
      </c>
      <c r="I63" s="50"/>
      <c r="M63" s="43"/>
    </row>
    <row r="64" ht="44" customHeight="1" spans="1:13">
      <c r="A64" s="44" t="s">
        <v>106</v>
      </c>
      <c r="B64" s="44" t="s">
        <v>107</v>
      </c>
      <c r="C64" s="45" t="s">
        <v>108</v>
      </c>
      <c r="D64" s="46"/>
      <c r="E64" s="47"/>
      <c r="F64" s="48"/>
      <c r="G64" s="53" t="s">
        <v>109</v>
      </c>
      <c r="H64" s="54"/>
      <c r="I64" s="50"/>
    </row>
    <row r="65" ht="23" customHeight="1" spans="1:9">
      <c r="A65" s="55" t="s">
        <v>110</v>
      </c>
      <c r="B65" s="56"/>
      <c r="C65" s="55"/>
      <c r="D65" s="57"/>
      <c r="E65" s="56"/>
      <c r="F65" s="48"/>
      <c r="G65" s="58"/>
      <c r="H65" s="54">
        <f>H5+H11+H18+H30+H38+H45+H55+H64</f>
        <v>0</v>
      </c>
      <c r="I65" s="50"/>
    </row>
    <row r="66" ht="230" customHeight="1" spans="1:9">
      <c r="A66" s="59" t="s">
        <v>111</v>
      </c>
      <c r="B66" s="59"/>
      <c r="C66" s="59"/>
      <c r="D66" s="59"/>
      <c r="E66" s="59"/>
      <c r="F66" s="59"/>
      <c r="G66" s="59"/>
      <c r="H66" s="59"/>
      <c r="I66" s="59"/>
    </row>
    <row r="67" ht="16" customHeight="1" spans="1:9">
      <c r="A67" s="60" t="s">
        <v>112</v>
      </c>
      <c r="B67" s="60"/>
      <c r="C67" s="60"/>
      <c r="D67" s="60"/>
      <c r="E67" s="60"/>
      <c r="F67" s="61"/>
      <c r="G67" s="60"/>
      <c r="H67" s="62"/>
      <c r="I67" s="63"/>
    </row>
    <row r="68" s="3" customFormat="1" ht="25" customHeight="1" spans="1:9">
      <c r="A68" s="64"/>
      <c r="B68" s="64"/>
      <c r="C68" s="64"/>
      <c r="D68" s="64"/>
      <c r="E68" s="65" t="s">
        <v>113</v>
      </c>
      <c r="F68" s="65"/>
      <c r="G68" s="65"/>
      <c r="H68" s="65"/>
      <c r="I68" s="65"/>
    </row>
    <row r="69" s="4" customFormat="1" ht="13.5" spans="1:9">
      <c r="A69" s="64"/>
      <c r="B69" s="64"/>
      <c r="C69" s="64"/>
      <c r="D69" s="64"/>
      <c r="E69" s="65" t="s">
        <v>114</v>
      </c>
      <c r="F69" s="65"/>
      <c r="G69" s="65"/>
      <c r="H69" s="65"/>
      <c r="I69" s="65"/>
    </row>
    <row r="70" s="4" customFormat="1" ht="25" customHeight="1" spans="1:9">
      <c r="A70" s="3"/>
      <c r="B70" s="66"/>
      <c r="C70" s="67"/>
      <c r="D70" s="3"/>
      <c r="E70" s="68" t="s">
        <v>115</v>
      </c>
      <c r="F70" s="68"/>
      <c r="G70" s="68"/>
      <c r="H70" s="68"/>
      <c r="I70" s="68"/>
    </row>
    <row r="72" ht="13.5" spans="1:9">
      <c r="A72" s="68" t="s">
        <v>116</v>
      </c>
      <c r="B72" s="68"/>
      <c r="C72" s="68"/>
      <c r="D72" s="68"/>
      <c r="E72" s="68"/>
      <c r="F72" s="68"/>
      <c r="G72" s="68"/>
      <c r="H72" s="68"/>
      <c r="I72" s="68"/>
    </row>
  </sheetData>
  <protectedRanges>
    <protectedRange password="CF7A" sqref="A26" name="区域1"/>
    <protectedRange sqref="C21:D21" name="区域1_1"/>
    <protectedRange sqref="B21:C21" name="区域1_2"/>
    <protectedRange sqref="D21" name="区域1_18"/>
    <protectedRange sqref="B25:C25" name="区域1_1_1"/>
    <protectedRange sqref="D25" name="区域1_18_1"/>
    <protectedRange sqref="C27:E27" name="区域1_11"/>
    <protectedRange sqref="C26 E26" name="区域1_12"/>
    <protectedRange sqref="D26" name="区域1_18_2"/>
    <protectedRange sqref="C29:D29" name="区域1_13"/>
    <protectedRange sqref="E29" name="区域1_14"/>
    <protectedRange sqref="D66:E66" name="区域1_10"/>
    <protectedRange sqref="D28" name="区域1_18_1_1"/>
    <protectedRange sqref="C28" name="区域1_11_1"/>
  </protectedRanges>
  <mergeCells count="20">
    <mergeCell ref="A1:I1"/>
    <mergeCell ref="A2:I2"/>
    <mergeCell ref="C64:E64"/>
    <mergeCell ref="A65:B65"/>
    <mergeCell ref="C65:E65"/>
    <mergeCell ref="A66:I66"/>
    <mergeCell ref="A67:I67"/>
    <mergeCell ref="E68:I68"/>
    <mergeCell ref="E69:I69"/>
    <mergeCell ref="E70:I70"/>
    <mergeCell ref="A72:I72"/>
    <mergeCell ref="A3:A4"/>
    <mergeCell ref="B3:B4"/>
    <mergeCell ref="C3:C4"/>
    <mergeCell ref="D3:D4"/>
    <mergeCell ref="E3:E4"/>
    <mergeCell ref="F3:F4"/>
    <mergeCell ref="G3:G4"/>
    <mergeCell ref="H3:H4"/>
    <mergeCell ref="I3:I4"/>
  </mergeCells>
  <printOptions horizontalCentered="1"/>
  <pageMargins left="0.590277777777778" right="0.590277777777778" top="0.984027777777778" bottom="0.590277777777778" header="0.393055555555556" footer="0.393055555555556"/>
  <pageSetup paperSize="9" scale="70" fitToHeight="0" orientation="portrait" horizontalDpi="600"/>
  <headerFooter>
    <oddHeader>&amp;R第 &amp;P 页，共 &amp;N 页</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arrUserId title="区域1_1" rangeCreator="" othersAccessPermission="edit"/>
    <arrUserId title="区域1_2" rangeCreator="" othersAccessPermission="edit"/>
    <arrUserId title="区域1_18" rangeCreator="" othersAccessPermission="edit"/>
    <arrUserId title="区域1_1_1" rangeCreator="" othersAccessPermission="edit"/>
    <arrUserId title="区域1_18_1" rangeCreator="" othersAccessPermission="edit"/>
    <arrUserId title="区域1_11" rangeCreator="" othersAccessPermission="edit"/>
    <arrUserId title="区域1_12" rangeCreator="" othersAccessPermission="edit"/>
    <arrUserId title="区域1_18_2" rangeCreator="" othersAccessPermission="edit"/>
    <arrUserId title="区域1_13" rangeCreator="" othersAccessPermission="edit"/>
    <arrUserId title="区域1_14" rangeCreator="" othersAccessPermission="edit"/>
    <arrUserId title="区域1_10" rangeCreator="" othersAccessPermission="edit"/>
    <arrUserId title="区域1_18_1_1" rangeCreator="" othersAccessPermission="edit"/>
    <arrUserId title="区域1_1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2023-11-11T19:51:00Z</dcterms:created>
  <dcterms:modified xsi:type="dcterms:W3CDTF">2026-05-18T00:03:52Z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E7A313059B734ED1AE2820B67682D457_13</vt:lpwstr>
  </property>
  <property fmtid="{D5CDD505-2E9C-101B-9397-08002B2CF9AE}" pid="3" name="KSOProductBuildVer">
    <vt:lpwstr>2052-12.1.0.25865</vt:lpwstr>
  </property>
  <property fmtid="{D5CDD505-2E9C-101B-9397-08002B2CF9AE}" pid="4" name="CalculationRule">
    <vt:i4>0</vt:i4>
  </property>
</Properties>
</file>